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akakiosamu/Library/CloudStorage/GoogleDrive-rg2.earlgrey@gmail.com/マイドライブ/02Hokkaido Band Association/"/>
    </mc:Choice>
  </mc:AlternateContent>
  <xr:revisionPtr revIDLastSave="0" documentId="13_ncr:1_{5DECB1F6-CDAD-CD45-944F-95ADC50429E3}" xr6:coauthVersionLast="47" xr6:coauthVersionMax="47" xr10:uidLastSave="{00000000-0000-0000-0000-000000000000}"/>
  <bookViews>
    <workbookView xWindow="1500" yWindow="1000" windowWidth="24260" windowHeight="16300" tabRatio="706" xr2:uid="{00000000-000D-0000-FFFF-FFFF00000000}"/>
  </bookViews>
  <sheets>
    <sheet name="小フェマーコン入力用" sheetId="14" r:id="rId1"/>
    <sheet name="（道吹連作業用）" sheetId="13" r:id="rId2"/>
    <sheet name="Sheet2" sheetId="8" r:id="rId3"/>
  </sheets>
  <definedNames>
    <definedName name="_xlnm.Print_Area" localSheetId="0">小フェマーコン入力用!$A$1:$Q$31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7" i="14" l="1"/>
  <c r="K5" i="13"/>
  <c r="AE5" i="13" l="1"/>
  <c r="AD5" i="13"/>
  <c r="AC5" i="13"/>
  <c r="AB5" i="13"/>
  <c r="AA5" i="13"/>
  <c r="Z5" i="13"/>
  <c r="Y5" i="13"/>
  <c r="X5" i="13"/>
  <c r="W5" i="13"/>
  <c r="V5" i="13"/>
  <c r="U5" i="13"/>
  <c r="S8" i="14"/>
  <c r="H5" i="13" s="1"/>
  <c r="O18" i="14"/>
  <c r="R5" i="13"/>
  <c r="S5" i="13" s="1"/>
  <c r="O5" i="13"/>
  <c r="P5" i="13" s="1"/>
  <c r="M5" i="13"/>
  <c r="N5" i="13" s="1"/>
  <c r="S10" i="14"/>
  <c r="J5" i="13" s="1"/>
  <c r="S9" i="14"/>
  <c r="I5" i="13" s="1"/>
  <c r="G5" i="13" l="1"/>
  <c r="F5" i="13"/>
  <c r="D5" i="13"/>
  <c r="C5" i="13"/>
  <c r="A5" i="13"/>
  <c r="O16" i="14"/>
  <c r="O15" i="14"/>
  <c r="O14" i="14"/>
  <c r="O17" i="14" l="1"/>
  <c r="Q5" i="13" s="1"/>
  <c r="L5" i="13"/>
  <c r="O19" i="14" l="1"/>
  <c r="T5" i="13" s="1"/>
</calcChain>
</file>

<file path=xl/sharedStrings.xml><?xml version="1.0" encoding="utf-8"?>
<sst xmlns="http://schemas.openxmlformats.org/spreadsheetml/2006/main" count="145" uniqueCount="92">
  <si>
    <t>参加料</t>
    <rPh sb="0" eb="3">
      <t>サンカリョウ</t>
    </rPh>
    <phoneticPr fontId="1"/>
  </si>
  <si>
    <t>振込金額合計</t>
    <rPh sb="0" eb="6">
      <t>フリコミキンガクゴウケイ</t>
    </rPh>
    <phoneticPr fontId="1"/>
  </si>
  <si>
    <t>プログラム</t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</si>
  <si>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</si>
  <si>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</si>
  <si>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人数</t>
    <rPh sb="0" eb="2">
      <t>ニンズウ</t>
    </rPh>
    <phoneticPr fontId="1"/>
  </si>
  <si>
    <t>円①</t>
    <rPh sb="0" eb="1">
      <t>エン</t>
    </rPh>
    <phoneticPr fontId="1"/>
  </si>
  <si>
    <t>円②</t>
    <rPh sb="0" eb="1">
      <t>エン</t>
    </rPh>
    <phoneticPr fontId="1"/>
  </si>
  <si>
    <t>円③</t>
    <rPh sb="0" eb="1">
      <t>エン</t>
    </rPh>
    <phoneticPr fontId="1"/>
  </si>
  <si>
    <t>地区代表</t>
    <phoneticPr fontId="1"/>
  </si>
  <si>
    <t>函館</t>
    <rPh sb="0" eb="2">
      <t>ハコダテ</t>
    </rPh>
    <phoneticPr fontId="1"/>
  </si>
  <si>
    <t>日胆</t>
    <rPh sb="0" eb="2">
      <t>ニッタン</t>
    </rPh>
    <phoneticPr fontId="1"/>
  </si>
  <si>
    <t>札幌</t>
    <rPh sb="0" eb="2">
      <t>サッポロ</t>
    </rPh>
    <phoneticPr fontId="1"/>
  </si>
  <si>
    <t>空知</t>
    <rPh sb="0" eb="2">
      <t>ソラチ</t>
    </rPh>
    <phoneticPr fontId="1"/>
  </si>
  <si>
    <t>旭川</t>
    <rPh sb="0" eb="2">
      <t>アサヒカワ</t>
    </rPh>
    <phoneticPr fontId="1"/>
  </si>
  <si>
    <t>帯広</t>
    <rPh sb="0" eb="2">
      <t>オビヒロ</t>
    </rPh>
    <phoneticPr fontId="1"/>
  </si>
  <si>
    <t>釧路</t>
    <rPh sb="0" eb="2">
      <t>クシロ</t>
    </rPh>
    <phoneticPr fontId="1"/>
  </si>
  <si>
    <t>名寄</t>
    <rPh sb="0" eb="2">
      <t>ナヨロ</t>
    </rPh>
    <phoneticPr fontId="1"/>
  </si>
  <si>
    <t>留萌</t>
    <rPh sb="0" eb="2">
      <t>ルモイ</t>
    </rPh>
    <phoneticPr fontId="1"/>
  </si>
  <si>
    <t>稚内</t>
    <rPh sb="0" eb="2">
      <t>ワッカ</t>
    </rPh>
    <phoneticPr fontId="1"/>
  </si>
  <si>
    <t>北見</t>
    <rPh sb="0" eb="2">
      <t>キタミ</t>
    </rPh>
    <phoneticPr fontId="1"/>
  </si>
  <si>
    <t>（選択して下さい）</t>
    <rPh sb="0" eb="1">
      <t>センタクシ</t>
    </rPh>
    <phoneticPr fontId="1"/>
  </si>
  <si>
    <t>TEL</t>
    <phoneticPr fontId="1"/>
  </si>
  <si>
    <t>ー</t>
    <phoneticPr fontId="1"/>
  </si>
  <si>
    <t>FAX</t>
    <phoneticPr fontId="1"/>
  </si>
  <si>
    <t>連絡責任者</t>
    <rPh sb="0" eb="5">
      <t>レンラクセキニンシャダイヒョウシャシメイ</t>
    </rPh>
    <phoneticPr fontId="1"/>
  </si>
  <si>
    <t>ふりがな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</si>
  <si>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</si>
  <si>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</si>
  <si>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</si>
  <si>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</si>
  <si>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部門</t>
    <rPh sb="0" eb="2">
      <t>ブモンｎ</t>
    </rPh>
    <phoneticPr fontId="1"/>
  </si>
  <si>
    <t>団体名</t>
    <rPh sb="0" eb="2">
      <t>ダンタイメイ</t>
    </rPh>
    <phoneticPr fontId="1"/>
  </si>
  <si>
    <t>連絡責任者</t>
    <rPh sb="0" eb="2">
      <t>レンラク</t>
    </rPh>
    <phoneticPr fontId="1"/>
  </si>
  <si>
    <t>参加料</t>
    <rPh sb="0" eb="2">
      <t>サンカリョウ</t>
    </rPh>
    <phoneticPr fontId="1"/>
  </si>
  <si>
    <t>枚数</t>
    <rPh sb="0" eb="2">
      <t>マイスウ</t>
    </rPh>
    <phoneticPr fontId="1"/>
  </si>
  <si>
    <t>部数</t>
    <rPh sb="0" eb="2">
      <t>ブスウ</t>
    </rPh>
    <phoneticPr fontId="1"/>
  </si>
  <si>
    <t>台数</t>
    <rPh sb="0" eb="2">
      <t>ダイスウ</t>
    </rPh>
    <phoneticPr fontId="1"/>
  </si>
  <si>
    <t>高等学校の部Ａ編成</t>
    <rPh sb="0" eb="2">
      <t>コウトウガッコウノブ</t>
    </rPh>
    <phoneticPr fontId="1"/>
  </si>
  <si>
    <t>中学校の部Ａ編成</t>
    <rPh sb="0" eb="3">
      <t>チュウ</t>
    </rPh>
    <phoneticPr fontId="1"/>
  </si>
  <si>
    <t>小計</t>
    <rPh sb="0" eb="2">
      <t>ショウ</t>
    </rPh>
    <phoneticPr fontId="1"/>
  </si>
  <si>
    <t>団体名</t>
    <rPh sb="0" eb="3">
      <t>ダンタイ</t>
    </rPh>
    <phoneticPr fontId="1"/>
  </si>
  <si>
    <t>合計</t>
    <rPh sb="0" eb="2">
      <t>ゴウケイ</t>
    </rPh>
    <phoneticPr fontId="1"/>
  </si>
  <si>
    <t>地区</t>
    <rPh sb="0" eb="2">
      <t>チク</t>
    </rPh>
    <phoneticPr fontId="1"/>
  </si>
  <si>
    <t>順</t>
    <phoneticPr fontId="1"/>
  </si>
  <si>
    <t>　</t>
    <phoneticPr fontId="1"/>
  </si>
  <si>
    <t>連絡責任者
ふりがな</t>
    <phoneticPr fontId="1"/>
  </si>
  <si>
    <t>金額</t>
    <phoneticPr fontId="1"/>
  </si>
  <si>
    <t>部門</t>
    <rPh sb="0" eb="2">
      <t>ブモン</t>
    </rPh>
    <phoneticPr fontId="1"/>
  </si>
  <si>
    <t>小学生バンドフェスティバル</t>
    <rPh sb="0" eb="2">
      <t>ショウガッコウ</t>
    </rPh>
    <phoneticPr fontId="1"/>
  </si>
  <si>
    <t>マーチングコンテスト・中学校</t>
    <rPh sb="0" eb="3">
      <t>チュウガッコウ</t>
    </rPh>
    <phoneticPr fontId="1"/>
  </si>
  <si>
    <t>マーチングコンテスト・高校以上</t>
    <rPh sb="0" eb="3">
      <t>マーチングコンテスト</t>
    </rPh>
    <phoneticPr fontId="1"/>
  </si>
  <si>
    <t>一般【1,500円】</t>
    <rPh sb="0" eb="10">
      <t>エン</t>
    </rPh>
    <phoneticPr fontId="1"/>
  </si>
  <si>
    <t>高校生以下【1,000円】</t>
    <rPh sb="0" eb="5">
      <t>12000エン</t>
    </rPh>
    <phoneticPr fontId="1"/>
  </si>
  <si>
    <t>入場券小計</t>
    <phoneticPr fontId="1"/>
  </si>
  <si>
    <t>入場券</t>
    <rPh sb="0" eb="3">
      <t>マエウリケン</t>
    </rPh>
    <phoneticPr fontId="1"/>
  </si>
  <si>
    <t>申込部数【一部200円】</t>
    <rPh sb="0" eb="1">
      <t>モウシコミブスウ</t>
    </rPh>
    <phoneticPr fontId="1"/>
  </si>
  <si>
    <t>【参加料・入場券・プログラム】</t>
    <rPh sb="0" eb="1">
      <t>サンカリョウ</t>
    </rPh>
    <phoneticPr fontId="1"/>
  </si>
  <si>
    <t>①＋②＋③</t>
    <phoneticPr fontId="1"/>
  </si>
  <si>
    <t>トラック及びバスで輸送する場合の有無</t>
    <phoneticPr fontId="1"/>
  </si>
  <si>
    <t>※有の場合は、下にご記入ください</t>
    <rPh sb="0" eb="1">
      <t>アリノバアイハ、シタニゴキニュウクダサイ</t>
    </rPh>
    <phoneticPr fontId="1"/>
  </si>
  <si>
    <t>t</t>
    <phoneticPr fontId="1"/>
  </si>
  <si>
    <t>トラック運送会社名</t>
    <phoneticPr fontId="1"/>
  </si>
  <si>
    <t>バス観光会社名</t>
    <phoneticPr fontId="1"/>
  </si>
  <si>
    <t>台</t>
    <rPh sb="0" eb="1">
      <t>ダイ</t>
    </rPh>
    <phoneticPr fontId="1"/>
  </si>
  <si>
    <t>譜面台・指揮台・指揮譜面台使用の有無（小学校バンドフェスティバルのみ）</t>
    <rPh sb="0" eb="3">
      <t>・</t>
    </rPh>
    <phoneticPr fontId="1"/>
  </si>
  <si>
    <t>トラック</t>
    <rPh sb="0" eb="1">
      <t>トラック</t>
    </rPh>
    <phoneticPr fontId="1"/>
  </si>
  <si>
    <t>バス</t>
    <phoneticPr fontId="1"/>
  </si>
  <si>
    <t>譜面台</t>
    <phoneticPr fontId="1"/>
  </si>
  <si>
    <t>本</t>
    <rPh sb="0" eb="1">
      <t>ホン</t>
    </rPh>
    <phoneticPr fontId="1"/>
  </si>
  <si>
    <t>指揮台</t>
    <phoneticPr fontId="1"/>
  </si>
  <si>
    <t>指揮譜面台</t>
    <phoneticPr fontId="1"/>
  </si>
  <si>
    <t>有の
場合</t>
    <rPh sb="0" eb="1">
      <t>アリ</t>
    </rPh>
    <phoneticPr fontId="1"/>
  </si>
  <si>
    <t>トラックサイズ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</si>
  <si>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</si>
  <si>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</si>
  <si>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部</t>
    <rPh sb="0" eb="1">
      <t>ブ</t>
    </rPh>
    <phoneticPr fontId="1"/>
  </si>
  <si>
    <t>一般</t>
    <rPh sb="0" eb="2">
      <t>イッパン</t>
    </rPh>
    <phoneticPr fontId="1"/>
  </si>
  <si>
    <t>高校生以下</t>
    <phoneticPr fontId="1"/>
  </si>
  <si>
    <t>入場券</t>
    <phoneticPr fontId="1"/>
  </si>
  <si>
    <t>トラック</t>
    <phoneticPr fontId="1"/>
  </si>
  <si>
    <t>バス観光会社名</t>
    <rPh sb="0" eb="2">
      <t>カンコウ</t>
    </rPh>
    <phoneticPr fontId="1"/>
  </si>
  <si>
    <t>有・無</t>
    <rPh sb="0" eb="1">
      <t>アリ</t>
    </rPh>
    <phoneticPr fontId="1"/>
  </si>
  <si>
    <t>サイズ
（t）</t>
    <phoneticPr fontId="1"/>
  </si>
  <si>
    <t>譜面台</t>
    <rPh sb="0" eb="1">
      <t>ダイ</t>
    </rPh>
    <phoneticPr fontId="1"/>
  </si>
  <si>
    <t>指揮譜面台</t>
    <rPh sb="0" eb="2">
      <t>フメンダイ</t>
    </rPh>
    <phoneticPr fontId="1"/>
  </si>
  <si>
    <t>【道吹連事務所 E-mail：hbaentry@xrj.biglobe.ne.jp】</t>
    <rPh sb="0" eb="1">
      <t>ドウスイレンジムショ</t>
    </rPh>
    <phoneticPr fontId="1"/>
  </si>
  <si>
    <t>連絡先メールアドレス</t>
    <rPh sb="0" eb="1">
      <t xml:space="preserve">レンラクサキ </t>
    </rPh>
    <phoneticPr fontId="1"/>
  </si>
  <si>
    <t>連絡用メールアドレス</t>
    <rPh sb="0" eb="3">
      <t xml:space="preserve">レンラクヨウメールアドレス </t>
    </rPh>
    <phoneticPr fontId="1"/>
  </si>
  <si>
    <t>第42回北海道小学生バンドフェスティバル・第39回北海道マーチングコンテスト　各種申込書</t>
    <rPh sb="0" eb="1">
      <t>ダイ６４カイホッカイドウスイソウガクコンクール</t>
    </rPh>
    <phoneticPr fontId="1"/>
  </si>
  <si>
    <r>
      <t>ファイルに団体名（学校名）をつけてメールで提出して下さい。</t>
    </r>
    <r>
      <rPr>
        <b/>
        <sz val="11"/>
        <color rgb="FFFF0000"/>
        <rFont val="メイリオ"/>
        <family val="2"/>
        <charset val="128"/>
      </rPr>
      <t>【受付期間：8月29日㈫〜9月5日㈫】</t>
    </r>
    <rPh sb="0" eb="3">
      <t>ガッコウメイヲ</t>
    </rPh>
    <rPh sb="30" eb="34">
      <t xml:space="preserve">ウケツケキカン </t>
    </rPh>
    <rPh sb="36" eb="37">
      <t xml:space="preserve">ガツ </t>
    </rPh>
    <phoneticPr fontId="1"/>
  </si>
  <si>
    <r>
      <t>※振込後、受領証を写メール又はスキャナ等で画像を添付し、</t>
    </r>
    <r>
      <rPr>
        <b/>
        <u val="double"/>
        <sz val="10"/>
        <color theme="1"/>
        <rFont val="メイリオ"/>
        <family val="2"/>
        <charset val="128"/>
      </rPr>
      <t>8月29日㈫〜9月5日㈫の間</t>
    </r>
    <r>
      <rPr>
        <sz val="10"/>
        <color theme="1"/>
        <rFont val="メイリオ"/>
        <family val="2"/>
        <charset val="128"/>
      </rPr>
      <t>に上記のアドレスへメール送信してください。</t>
    </r>
    <rPh sb="0" eb="1">
      <t>フリコミゴ</t>
    </rPh>
    <rPh sb="41" eb="42">
      <t xml:space="preserve">アイダニ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</si>
</sst>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0"/>
      <color theme="1"/>
      <name val="小塚ゴシック Pro L"/>
      <family val="2"/>
      <charset val="128"/>
    </font>
    <font>
      <sz val="6"/>
      <name val="小塚ゴシック Pro L"/>
      <family val="2"/>
      <charset val="128"/>
    </font>
    <font>
      <sz val="10"/>
      <color theme="1"/>
      <name val="メイリオ"/>
      <family val="2"/>
      <charset val="128"/>
    </font>
    <font>
      <sz val="18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u/>
      <sz val="10"/>
      <color theme="10"/>
      <name val="小塚ゴシック Pro L"/>
      <family val="2"/>
      <charset val="128"/>
    </font>
    <font>
      <u/>
      <sz val="10"/>
      <color theme="11"/>
      <name val="小塚ゴシック Pro L"/>
      <family val="2"/>
      <charset val="128"/>
    </font>
    <font>
      <sz val="9"/>
      <color theme="1"/>
      <name val="メイリオ"/>
      <family val="2"/>
      <charset val="128"/>
    </font>
    <font>
      <sz val="10"/>
      <color theme="1"/>
      <name val="小塚ゴシック Pro L"/>
      <family val="2"/>
      <charset val="128"/>
    </font>
    <font>
      <sz val="6"/>
      <color theme="1"/>
      <name val="メイリオ"/>
      <family val="2"/>
      <charset val="128"/>
    </font>
    <font>
      <sz val="12"/>
      <color theme="1"/>
      <name val="游ゴシック Regular"/>
      <charset val="128"/>
    </font>
    <font>
      <sz val="12"/>
      <color theme="0"/>
      <name val="メイリオ"/>
      <family val="2"/>
      <charset val="128"/>
    </font>
    <font>
      <sz val="11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0"/>
      <color theme="1"/>
      <name val="メイリオ"/>
      <family val="2"/>
      <charset val="128"/>
    </font>
    <font>
      <b/>
      <u val="double"/>
      <sz val="10"/>
      <color theme="1"/>
      <name val="メイリオ"/>
      <family val="2"/>
      <charset val="128"/>
    </font>
    <font>
      <b/>
      <sz val="16"/>
      <color theme="1"/>
      <name val="メイリオ"/>
      <family val="2"/>
      <charset val="128"/>
    </font>
    <font>
      <b/>
      <sz val="12"/>
      <color theme="1"/>
      <name val="メイリオ"/>
      <family val="2"/>
      <charset val="128"/>
    </font>
    <font>
      <sz val="10"/>
      <color theme="0"/>
      <name val="小塚ゴシック Pro L"/>
      <family val="2"/>
      <charset val="128"/>
    </font>
    <font>
      <sz val="8"/>
      <color theme="1"/>
      <name val="メイリオ"/>
      <family val="2"/>
      <charset val="128"/>
    </font>
    <font>
      <sz val="6"/>
      <color theme="0"/>
      <name val="メイリオ"/>
      <family val="2"/>
      <charset val="128"/>
    </font>
    <font>
      <b/>
      <sz val="14"/>
      <color theme="1"/>
      <name val="メイリオ"/>
      <family val="2"/>
      <charset val="128"/>
    </font>
    <font>
      <b/>
      <sz val="11"/>
      <color rgb="FFFF0000"/>
      <name val="メイリオ"/>
      <family val="2"/>
      <charset val="128"/>
    </font>
    <font>
      <sz val="14"/>
      <color theme="1"/>
      <name val="メイリオ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/>
      <right style="dotted">
        <color auto="1"/>
      </right>
      <top style="double">
        <color auto="1"/>
      </top>
      <bottom style="double">
        <color indexed="64"/>
      </bottom>
      <diagonal/>
    </border>
    <border>
      <left style="dotted">
        <color auto="1"/>
      </left>
      <right/>
      <top style="double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/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8" fontId="8" fillId="0" borderId="0" applyFont="0" applyFill="0" applyBorder="0" applyAlignment="0" applyProtection="0">
      <alignment vertical="center"/>
    </xf>
  </cellStyleXfs>
  <cellXfs count="17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38" fontId="0" fillId="0" borderId="0" xfId="87" applyFont="1" applyAlignment="1">
      <alignment horizontal="right"/>
    </xf>
    <xf numFmtId="38" fontId="9" fillId="0" borderId="0" xfId="87" applyFont="1" applyAlignment="1">
      <alignment horizontal="right"/>
    </xf>
    <xf numFmtId="0" fontId="16" fillId="0" borderId="0" xfId="0" applyFont="1" applyAlignment="1">
      <alignment shrinkToFit="1"/>
    </xf>
    <xf numFmtId="0" fontId="18" fillId="0" borderId="19" xfId="0" applyFont="1" applyBorder="1" applyAlignment="1">
      <alignment horizontal="center" vertical="center" shrinkToFit="1"/>
    </xf>
    <xf numFmtId="49" fontId="17" fillId="0" borderId="12" xfId="0" applyNumberFormat="1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shrinkToFi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49" fontId="17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49" fontId="21" fillId="0" borderId="20" xfId="0" applyNumberFormat="1" applyFont="1" applyBorder="1" applyAlignment="1" applyProtection="1">
      <alignment horizontal="center" vertical="center" shrinkToFit="1"/>
      <protection locked="0"/>
    </xf>
    <xf numFmtId="49" fontId="21" fillId="0" borderId="21" xfId="0" applyNumberFormat="1" applyFont="1" applyBorder="1" applyAlignment="1" applyProtection="1">
      <alignment horizontal="center" vertical="center" shrinkToFit="1"/>
      <protection locked="0"/>
    </xf>
    <xf numFmtId="49" fontId="21" fillId="0" borderId="22" xfId="0" applyNumberFormat="1" applyFont="1" applyBorder="1" applyAlignment="1" applyProtection="1">
      <alignment horizontal="center" vertical="center" shrinkToFit="1"/>
      <protection locked="0"/>
    </xf>
    <xf numFmtId="49" fontId="21" fillId="0" borderId="12" xfId="0" applyNumberFormat="1" applyFont="1" applyBorder="1" applyAlignment="1" applyProtection="1">
      <alignment horizontal="center" vertical="center" shrinkToFit="1"/>
      <protection locked="0"/>
    </xf>
    <xf numFmtId="49" fontId="21" fillId="0" borderId="14" xfId="0" applyNumberFormat="1" applyFont="1" applyBorder="1" applyAlignment="1" applyProtection="1">
      <alignment horizontal="center" vertical="center" shrinkToFit="1"/>
      <protection locked="0"/>
    </xf>
    <xf numFmtId="49" fontId="21" fillId="0" borderId="18" xfId="0" applyNumberFormat="1" applyFont="1" applyBorder="1" applyAlignment="1" applyProtection="1">
      <alignment horizontal="center" vertical="center" shrinkToFit="1"/>
      <protection locked="0"/>
    </xf>
    <xf numFmtId="49" fontId="21" fillId="0" borderId="11" xfId="0" applyNumberFormat="1" applyFont="1" applyBorder="1" applyAlignment="1" applyProtection="1">
      <alignment horizontal="center" vertical="center" shrinkToFit="1"/>
      <protection locked="0"/>
    </xf>
    <xf numFmtId="49" fontId="21" fillId="0" borderId="13" xfId="0" applyNumberFormat="1" applyFont="1" applyBorder="1" applyAlignment="1" applyProtection="1">
      <alignment horizontal="center" vertical="center" shrinkToFit="1"/>
      <protection locked="0"/>
    </xf>
    <xf numFmtId="49" fontId="21" fillId="0" borderId="17" xfId="0" applyNumberFormat="1" applyFont="1" applyBorder="1" applyAlignment="1" applyProtection="1">
      <alignment horizontal="center" vertical="center" shrinkToFit="1"/>
      <protection locked="0"/>
    </xf>
    <xf numFmtId="0" fontId="22" fillId="0" borderId="32" xfId="0" applyFont="1" applyBorder="1" applyAlignment="1" applyProtection="1">
      <alignment horizontal="right" vertical="center" shrinkToFit="1"/>
      <protection locked="0"/>
    </xf>
    <xf numFmtId="0" fontId="22" fillId="0" borderId="22" xfId="0" applyFont="1" applyBorder="1" applyAlignment="1" applyProtection="1">
      <alignment horizontal="right" vertical="center" shrinkToFit="1"/>
      <protection locked="0"/>
    </xf>
    <xf numFmtId="0" fontId="22" fillId="0" borderId="41" xfId="0" applyFont="1" applyBorder="1" applyAlignment="1" applyProtection="1">
      <alignment horizontal="right" vertical="center" shrinkToFit="1"/>
      <protection locked="0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shrinkToFit="1"/>
    </xf>
    <xf numFmtId="0" fontId="17" fillId="0" borderId="59" xfId="0" applyFont="1" applyBorder="1" applyAlignment="1">
      <alignment horizontal="center" vertical="center" textRotation="255" shrinkToFit="1"/>
    </xf>
    <xf numFmtId="0" fontId="17" fillId="0" borderId="1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left" vertical="center" shrinkToFit="1"/>
    </xf>
    <xf numFmtId="0" fontId="2" fillId="0" borderId="50" xfId="0" applyFont="1" applyBorder="1" applyAlignment="1">
      <alignment horizontal="left" vertical="center" shrinkToFit="1"/>
    </xf>
    <xf numFmtId="0" fontId="2" fillId="0" borderId="52" xfId="0" applyFont="1" applyBorder="1" applyAlignment="1">
      <alignment horizontal="left" vertical="center" shrinkToFit="1"/>
    </xf>
    <xf numFmtId="0" fontId="2" fillId="0" borderId="61" xfId="0" applyFont="1" applyBorder="1" applyAlignment="1">
      <alignment horizontal="left" vertical="center" shrinkToFit="1"/>
    </xf>
    <xf numFmtId="0" fontId="2" fillId="0" borderId="53" xfId="0" applyFont="1" applyBorder="1" applyAlignment="1">
      <alignment horizontal="left" vertical="center" shrinkToFit="1"/>
    </xf>
    <xf numFmtId="0" fontId="2" fillId="0" borderId="28" xfId="0" applyFont="1" applyBorder="1" applyAlignment="1">
      <alignment horizontal="left" vertical="center" shrinkToFit="1"/>
    </xf>
    <xf numFmtId="0" fontId="17" fillId="0" borderId="35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0" fillId="0" borderId="4" xfId="0" applyFont="1" applyBorder="1" applyAlignment="1">
      <alignment vertical="center" shrinkToFit="1"/>
    </xf>
    <xf numFmtId="0" fontId="20" fillId="0" borderId="6" xfId="0" applyFont="1" applyBorder="1" applyAlignment="1">
      <alignment vertical="center" shrinkToFit="1"/>
    </xf>
    <xf numFmtId="0" fontId="23" fillId="0" borderId="4" xfId="0" applyFont="1" applyBorder="1" applyAlignment="1">
      <alignment vertical="center" shrinkToFit="1"/>
    </xf>
    <xf numFmtId="0" fontId="26" fillId="0" borderId="63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8" fillId="0" borderId="0" xfId="0" applyFont="1"/>
    <xf numFmtId="0" fontId="2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25" fillId="0" borderId="1" xfId="0" applyFont="1" applyBorder="1" applyAlignment="1" applyProtection="1">
      <alignment horizontal="center" vertical="center" shrinkToFit="1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left"/>
    </xf>
    <xf numFmtId="0" fontId="25" fillId="0" borderId="2" xfId="0" applyFont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>
      <alignment horizontal="center" vertical="center"/>
    </xf>
    <xf numFmtId="0" fontId="27" fillId="0" borderId="0" xfId="0" applyFont="1"/>
    <xf numFmtId="0" fontId="11" fillId="0" borderId="0" xfId="0" applyFont="1" applyAlignment="1">
      <alignment shrinkToFit="1"/>
    </xf>
    <xf numFmtId="0" fontId="21" fillId="2" borderId="1" xfId="0" applyFont="1" applyFill="1" applyBorder="1" applyAlignment="1">
      <alignment vertical="center"/>
    </xf>
    <xf numFmtId="38" fontId="21" fillId="2" borderId="1" xfId="87" applyFont="1" applyFill="1" applyBorder="1" applyAlignment="1">
      <alignment vertical="center"/>
    </xf>
    <xf numFmtId="38" fontId="21" fillId="2" borderId="1" xfId="0" applyNumberFormat="1" applyFont="1" applyFill="1" applyBorder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horizontal="left" vertical="center"/>
    </xf>
    <xf numFmtId="0" fontId="32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38" fontId="21" fillId="2" borderId="3" xfId="0" applyNumberFormat="1" applyFont="1" applyFill="1" applyBorder="1" applyAlignment="1">
      <alignment vertical="center"/>
    </xf>
    <xf numFmtId="0" fontId="21" fillId="0" borderId="1" xfId="0" applyFont="1" applyBorder="1" applyAlignment="1">
      <alignment vertical="center" shrinkToFit="1"/>
    </xf>
    <xf numFmtId="0" fontId="17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0" fillId="0" borderId="2" xfId="0" applyFont="1" applyBorder="1" applyAlignment="1" applyProtection="1">
      <alignment horizontal="left" vertical="center" indent="2" shrinkToFit="1"/>
      <protection locked="0"/>
    </xf>
    <xf numFmtId="0" fontId="20" fillId="0" borderId="4" xfId="0" applyFont="1" applyBorder="1" applyAlignment="1" applyProtection="1">
      <alignment horizontal="left" vertical="center" indent="2" shrinkToFit="1"/>
      <protection locked="0"/>
    </xf>
    <xf numFmtId="0" fontId="20" fillId="0" borderId="3" xfId="0" applyFont="1" applyBorder="1" applyAlignment="1" applyProtection="1">
      <alignment horizontal="left" vertical="center" indent="2" shrinkToFit="1"/>
      <protection locked="0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 vertical="center" shrinkToFit="1"/>
      <protection locked="0"/>
    </xf>
    <xf numFmtId="0" fontId="17" fillId="0" borderId="62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left" vertical="center" shrinkToFit="1"/>
    </xf>
    <xf numFmtId="0" fontId="17" fillId="0" borderId="39" xfId="0" applyFont="1" applyBorder="1" applyAlignment="1">
      <alignment horizontal="left" vertical="center" shrinkToFit="1"/>
    </xf>
    <xf numFmtId="0" fontId="17" fillId="0" borderId="40" xfId="0" applyFont="1" applyBorder="1" applyAlignment="1">
      <alignment horizontal="left" vertical="center" shrinkToFit="1"/>
    </xf>
    <xf numFmtId="38" fontId="22" fillId="0" borderId="39" xfId="87" applyFont="1" applyBorder="1" applyAlignment="1" applyProtection="1">
      <alignment horizontal="right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left" vertical="center" shrinkToFit="1"/>
    </xf>
    <xf numFmtId="0" fontId="17" fillId="0" borderId="25" xfId="0" applyFont="1" applyBorder="1" applyAlignment="1">
      <alignment horizontal="left" vertical="center" shrinkToFit="1"/>
    </xf>
    <xf numFmtId="0" fontId="17" fillId="0" borderId="26" xfId="0" applyFont="1" applyBorder="1" applyAlignment="1">
      <alignment horizontal="left" vertical="center" shrinkToFit="1"/>
    </xf>
    <xf numFmtId="38" fontId="22" fillId="0" borderId="27" xfId="87" applyFont="1" applyBorder="1" applyAlignment="1" applyProtection="1">
      <alignment horizontal="right" vertical="center" shrinkToFit="1"/>
    </xf>
    <xf numFmtId="38" fontId="22" fillId="0" borderId="25" xfId="87" applyFont="1" applyBorder="1" applyAlignment="1" applyProtection="1">
      <alignment horizontal="right" vertical="center" shrinkToFit="1"/>
    </xf>
    <xf numFmtId="0" fontId="16" fillId="0" borderId="54" xfId="0" applyFont="1" applyBorder="1" applyAlignment="1">
      <alignment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left" vertical="center" shrinkToFit="1"/>
    </xf>
    <xf numFmtId="0" fontId="17" fillId="0" borderId="45" xfId="0" applyFont="1" applyBorder="1" applyAlignment="1">
      <alignment horizontal="left" vertical="center" shrinkToFit="1"/>
    </xf>
    <xf numFmtId="0" fontId="17" fillId="0" borderId="46" xfId="0" applyFont="1" applyBorder="1" applyAlignment="1">
      <alignment horizontal="left" vertical="center" shrinkToFit="1"/>
    </xf>
    <xf numFmtId="38" fontId="22" fillId="0" borderId="45" xfId="87" applyFont="1" applyBorder="1" applyAlignment="1" applyProtection="1">
      <alignment horizontal="right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left" vertical="center" shrinkToFit="1"/>
    </xf>
    <xf numFmtId="0" fontId="17" fillId="0" borderId="33" xfId="0" applyFont="1" applyBorder="1" applyAlignment="1">
      <alignment horizontal="left" vertical="center" shrinkToFit="1"/>
    </xf>
    <xf numFmtId="0" fontId="17" fillId="0" borderId="34" xfId="0" applyFont="1" applyBorder="1" applyAlignment="1">
      <alignment horizontal="left" vertical="center" shrinkToFit="1"/>
    </xf>
    <xf numFmtId="38" fontId="22" fillId="0" borderId="33" xfId="87" applyFont="1" applyBorder="1" applyAlignment="1" applyProtection="1">
      <alignment horizontal="right" vertical="center" shrinkToFit="1"/>
    </xf>
    <xf numFmtId="0" fontId="17" fillId="0" borderId="15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shrinkToFit="1"/>
    </xf>
    <xf numFmtId="0" fontId="17" fillId="0" borderId="24" xfId="0" applyFont="1" applyBorder="1" applyAlignment="1">
      <alignment horizontal="left" vertical="center" shrinkToFit="1"/>
    </xf>
    <xf numFmtId="38" fontId="22" fillId="0" borderId="18" xfId="87" applyFont="1" applyBorder="1" applyAlignment="1" applyProtection="1">
      <alignment horizontal="right" vertical="center" shrinkToFit="1"/>
    </xf>
    <xf numFmtId="0" fontId="17" fillId="0" borderId="59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7" fillId="0" borderId="60" xfId="0" applyFont="1" applyBorder="1" applyAlignment="1">
      <alignment horizontal="left" vertical="center" shrinkToFit="1"/>
    </xf>
    <xf numFmtId="38" fontId="22" fillId="0" borderId="0" xfId="87" applyFont="1" applyBorder="1" applyAlignment="1" applyProtection="1">
      <alignment horizontal="right" vertical="center" shrinkToFit="1"/>
    </xf>
    <xf numFmtId="0" fontId="17" fillId="0" borderId="2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19" fillId="0" borderId="20" xfId="0" applyFont="1" applyBorder="1" applyAlignment="1" applyProtection="1">
      <alignment horizontal="center" vertical="center" shrinkToFit="1"/>
      <protection locked="0"/>
    </xf>
    <xf numFmtId="0" fontId="19" fillId="0" borderId="12" xfId="0" applyFont="1" applyBorder="1" applyAlignment="1" applyProtection="1">
      <alignment horizontal="center" vertical="center" shrinkToFit="1"/>
      <protection locked="0"/>
    </xf>
    <xf numFmtId="0" fontId="19" fillId="0" borderId="55" xfId="0" applyFont="1" applyBorder="1" applyAlignment="1" applyProtection="1">
      <alignment horizontal="center" vertical="center" shrinkToFit="1"/>
      <protection locked="0"/>
    </xf>
    <xf numFmtId="0" fontId="17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0" fillId="0" borderId="56" xfId="0" applyFont="1" applyBorder="1" applyAlignment="1" applyProtection="1">
      <alignment horizontal="center" vertical="center" shrinkToFit="1"/>
      <protection locked="0"/>
    </xf>
    <xf numFmtId="0" fontId="20" fillId="0" borderId="8" xfId="0" applyFont="1" applyBorder="1" applyAlignment="1" applyProtection="1">
      <alignment horizontal="center" vertical="center" shrinkToFit="1"/>
      <protection locked="0"/>
    </xf>
    <xf numFmtId="0" fontId="20" fillId="0" borderId="9" xfId="0" applyFont="1" applyBorder="1" applyAlignment="1" applyProtection="1">
      <alignment horizontal="center" vertical="center" shrinkToFit="1"/>
      <protection locked="0"/>
    </xf>
    <xf numFmtId="0" fontId="20" fillId="0" borderId="57" xfId="0" applyFont="1" applyBorder="1" applyAlignment="1" applyProtection="1">
      <alignment horizontal="center" vertical="center" shrinkToFit="1"/>
      <protection locked="0"/>
    </xf>
    <xf numFmtId="0" fontId="20" fillId="0" borderId="6" xfId="0" applyFont="1" applyBorder="1" applyAlignment="1" applyProtection="1">
      <alignment horizontal="center" vertical="center" shrinkToFit="1"/>
      <protection locked="0"/>
    </xf>
    <xf numFmtId="0" fontId="20" fillId="0" borderId="58" xfId="0" applyFont="1" applyBorder="1" applyAlignment="1" applyProtection="1">
      <alignment horizontal="center" vertical="center" shrinkToFit="1"/>
      <protection locked="0"/>
    </xf>
    <xf numFmtId="0" fontId="30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20" fillId="0" borderId="4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20" fillId="0" borderId="3" xfId="0" applyFont="1" applyBorder="1" applyAlignment="1" applyProtection="1">
      <alignment horizontal="center" vertical="center" shrinkToFit="1"/>
      <protection locked="0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</cellXfs>
  <cellStyles count="88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桁区切り" xfId="87" builtinId="6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</cellStyles>
  <dxfs count="13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35"/>
  <sheetViews>
    <sheetView tabSelected="1" zoomScaleNormal="100" zoomScalePageLayoutView="70" workbookViewId="0">
      <selection activeCell="A4" sqref="A4:D4"/>
    </sheetView>
  </sheetViews>
  <sheetFormatPr baseColWidth="10" defaultColWidth="6.59765625" defaultRowHeight="13"/>
  <cols>
    <col min="1" max="17" width="6.796875" customWidth="1"/>
    <col min="19" max="19" width="20.19921875" style="73" bestFit="1" customWidth="1"/>
    <col min="20" max="50" width="6.59765625" style="73"/>
  </cols>
  <sheetData>
    <row r="1" spans="1:19" ht="30" customHeight="1">
      <c r="A1" s="155" t="s">
        <v>89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</row>
    <row r="2" spans="1:19" ht="19">
      <c r="A2" s="156" t="s">
        <v>90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19" ht="17">
      <c r="A3" s="158" t="s">
        <v>86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</row>
    <row r="4" spans="1:19" ht="26" customHeight="1">
      <c r="A4" s="160" t="s">
        <v>21</v>
      </c>
      <c r="B4" s="161"/>
      <c r="C4" s="161"/>
      <c r="D4" s="161"/>
      <c r="E4" s="162" t="s">
        <v>9</v>
      </c>
      <c r="F4" s="162"/>
      <c r="G4" s="36"/>
      <c r="H4" s="163" t="s">
        <v>48</v>
      </c>
      <c r="I4" s="164"/>
      <c r="J4" s="161" t="s">
        <v>21</v>
      </c>
      <c r="K4" s="161"/>
      <c r="L4" s="161"/>
      <c r="M4" s="161"/>
      <c r="N4" s="161"/>
      <c r="O4" s="161"/>
      <c r="P4" s="161"/>
      <c r="Q4" s="165"/>
    </row>
    <row r="5" spans="1:19" ht="18" customHeight="1">
      <c r="A5" s="50"/>
      <c r="B5" s="50"/>
      <c r="C5" s="50"/>
      <c r="D5" s="50"/>
      <c r="E5" s="50"/>
      <c r="F5" s="50"/>
      <c r="G5" s="51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9" ht="40" customHeight="1">
      <c r="A6" s="142" t="s">
        <v>41</v>
      </c>
      <c r="B6" s="89"/>
      <c r="C6" s="90"/>
      <c r="D6" s="91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1:19" ht="18" customHeight="1">
      <c r="A7" s="52"/>
      <c r="B7" s="52"/>
      <c r="C7" s="52"/>
      <c r="D7" s="50"/>
      <c r="E7" s="50"/>
      <c r="F7" s="50"/>
      <c r="G7" s="51"/>
      <c r="H7" s="50"/>
      <c r="I7" s="50"/>
      <c r="J7" s="50"/>
      <c r="K7" s="50"/>
      <c r="L7" s="50"/>
      <c r="M7" s="50"/>
      <c r="N7" s="50"/>
      <c r="O7" s="50"/>
      <c r="P7" s="50"/>
      <c r="Q7" s="50"/>
    </row>
    <row r="8" spans="1:19" ht="26" customHeight="1">
      <c r="A8" s="143" t="s">
        <v>25</v>
      </c>
      <c r="B8" s="143"/>
      <c r="C8" s="143"/>
      <c r="D8" s="12" t="s">
        <v>26</v>
      </c>
      <c r="E8" s="144"/>
      <c r="F8" s="145"/>
      <c r="G8" s="145"/>
      <c r="H8" s="145"/>
      <c r="I8" s="145"/>
      <c r="J8" s="145"/>
      <c r="K8" s="146"/>
      <c r="L8" s="37" t="s">
        <v>22</v>
      </c>
      <c r="M8" s="22"/>
      <c r="N8" s="13" t="s">
        <v>23</v>
      </c>
      <c r="O8" s="25"/>
      <c r="P8" s="13" t="s">
        <v>23</v>
      </c>
      <c r="Q8" s="28"/>
      <c r="S8" s="74" t="str">
        <f t="shared" ref="S8:S10" si="0">CONCATENATE(M8,N8,O8,P8,Q8)</f>
        <v>ーー</v>
      </c>
    </row>
    <row r="9" spans="1:19" ht="26" customHeight="1">
      <c r="A9" s="143"/>
      <c r="B9" s="143"/>
      <c r="C9" s="143"/>
      <c r="D9" s="147" t="s">
        <v>27</v>
      </c>
      <c r="E9" s="149"/>
      <c r="F9" s="150"/>
      <c r="G9" s="150"/>
      <c r="H9" s="150"/>
      <c r="I9" s="150"/>
      <c r="J9" s="150"/>
      <c r="K9" s="151"/>
      <c r="L9" s="38" t="s">
        <v>24</v>
      </c>
      <c r="M9" s="23"/>
      <c r="N9" s="14" t="s">
        <v>23</v>
      </c>
      <c r="O9" s="26"/>
      <c r="P9" s="14" t="s">
        <v>23</v>
      </c>
      <c r="Q9" s="29"/>
      <c r="S9" s="74" t="str">
        <f t="shared" si="0"/>
        <v>ーー</v>
      </c>
    </row>
    <row r="10" spans="1:19" ht="26" customHeight="1">
      <c r="A10" s="143"/>
      <c r="B10" s="143"/>
      <c r="C10" s="143"/>
      <c r="D10" s="148"/>
      <c r="E10" s="152"/>
      <c r="F10" s="153"/>
      <c r="G10" s="153"/>
      <c r="H10" s="153"/>
      <c r="I10" s="153"/>
      <c r="J10" s="153"/>
      <c r="K10" s="154"/>
      <c r="L10" s="39" t="s">
        <v>28</v>
      </c>
      <c r="M10" s="24"/>
      <c r="N10" s="15" t="s">
        <v>23</v>
      </c>
      <c r="O10" s="27"/>
      <c r="P10" s="15" t="s">
        <v>23</v>
      </c>
      <c r="Q10" s="30"/>
      <c r="S10" s="74" t="str">
        <f t="shared" si="0"/>
        <v>ーー</v>
      </c>
    </row>
    <row r="11" spans="1:19" ht="26" customHeight="1">
      <c r="A11" s="88" t="s">
        <v>87</v>
      </c>
      <c r="B11" s="89"/>
      <c r="C11" s="90"/>
      <c r="D11" s="91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3"/>
    </row>
    <row r="12" spans="1:19" ht="18" customHeight="1">
      <c r="A12" s="11"/>
      <c r="B12" s="11"/>
      <c r="C12" s="11"/>
      <c r="D12" s="11"/>
      <c r="E12" s="11" t="s">
        <v>45</v>
      </c>
      <c r="F12" s="11"/>
      <c r="G12" s="11"/>
      <c r="H12" s="16"/>
      <c r="I12" s="16"/>
      <c r="J12" s="16"/>
      <c r="K12" s="11"/>
      <c r="L12" s="11"/>
      <c r="M12" s="11"/>
      <c r="N12" s="11"/>
      <c r="O12" s="11"/>
      <c r="P12" s="11"/>
      <c r="Q12" s="11"/>
    </row>
    <row r="13" spans="1:19" ht="26" customHeight="1" thickBot="1">
      <c r="A13" s="116" t="s">
        <v>57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</row>
    <row r="14" spans="1:19" ht="26" customHeight="1" thickBot="1">
      <c r="A14" s="117" t="s">
        <v>0</v>
      </c>
      <c r="B14" s="118"/>
      <c r="C14" s="119"/>
      <c r="D14" s="120" t="s">
        <v>0</v>
      </c>
      <c r="E14" s="121"/>
      <c r="F14" s="121"/>
      <c r="G14" s="121"/>
      <c r="H14" s="121"/>
      <c r="I14" s="121"/>
      <c r="J14" s="121"/>
      <c r="K14" s="121"/>
      <c r="L14" s="121"/>
      <c r="M14" s="121"/>
      <c r="N14" s="122"/>
      <c r="O14" s="123" t="e">
        <f>VLOOKUP(J4,Sheet2!E4:F6,2,FALSE)</f>
        <v>#N/A</v>
      </c>
      <c r="P14" s="123"/>
      <c r="Q14" s="40" t="s">
        <v>6</v>
      </c>
    </row>
    <row r="15" spans="1:19" ht="26" customHeight="1" thickTop="1">
      <c r="A15" s="124" t="s">
        <v>55</v>
      </c>
      <c r="B15" s="125"/>
      <c r="C15" s="126"/>
      <c r="D15" s="130" t="s">
        <v>52</v>
      </c>
      <c r="E15" s="131"/>
      <c r="F15" s="131"/>
      <c r="G15" s="131"/>
      <c r="H15" s="131"/>
      <c r="I15" s="131"/>
      <c r="J15" s="131"/>
      <c r="K15" s="131"/>
      <c r="L15" s="132"/>
      <c r="M15" s="31"/>
      <c r="N15" s="46" t="s">
        <v>3</v>
      </c>
      <c r="O15" s="133">
        <f>M15*1500</f>
        <v>0</v>
      </c>
      <c r="P15" s="133"/>
      <c r="Q15" s="41" t="s">
        <v>4</v>
      </c>
    </row>
    <row r="16" spans="1:19" ht="26" customHeight="1">
      <c r="A16" s="127"/>
      <c r="B16" s="128"/>
      <c r="C16" s="129"/>
      <c r="D16" s="134" t="s">
        <v>53</v>
      </c>
      <c r="E16" s="135"/>
      <c r="F16" s="135"/>
      <c r="G16" s="135"/>
      <c r="H16" s="135"/>
      <c r="I16" s="135"/>
      <c r="J16" s="135"/>
      <c r="K16" s="135"/>
      <c r="L16" s="136"/>
      <c r="M16" s="32"/>
      <c r="N16" s="47" t="s">
        <v>3</v>
      </c>
      <c r="O16" s="137">
        <f>M16*1000</f>
        <v>0</v>
      </c>
      <c r="P16" s="137"/>
      <c r="Q16" s="42" t="s">
        <v>4</v>
      </c>
    </row>
    <row r="17" spans="1:23" ht="26" customHeight="1" thickBot="1">
      <c r="A17" s="127"/>
      <c r="B17" s="128"/>
      <c r="C17" s="129"/>
      <c r="D17" s="138" t="s">
        <v>54</v>
      </c>
      <c r="E17" s="139"/>
      <c r="F17" s="139"/>
      <c r="G17" s="139"/>
      <c r="H17" s="139"/>
      <c r="I17" s="139"/>
      <c r="J17" s="139"/>
      <c r="K17" s="139"/>
      <c r="L17" s="140"/>
      <c r="M17" s="53">
        <f>SUM(M15:M16)</f>
        <v>0</v>
      </c>
      <c r="N17" s="48" t="s">
        <v>3</v>
      </c>
      <c r="O17" s="141">
        <f>SUM(O15:P16)</f>
        <v>0</v>
      </c>
      <c r="P17" s="141"/>
      <c r="Q17" s="43" t="s">
        <v>7</v>
      </c>
    </row>
    <row r="18" spans="1:23" ht="26" customHeight="1" thickTop="1" thickBot="1">
      <c r="A18" s="102" t="s">
        <v>2</v>
      </c>
      <c r="B18" s="103"/>
      <c r="C18" s="104"/>
      <c r="D18" s="105" t="s">
        <v>56</v>
      </c>
      <c r="E18" s="106"/>
      <c r="F18" s="106"/>
      <c r="G18" s="106"/>
      <c r="H18" s="106"/>
      <c r="I18" s="106"/>
      <c r="J18" s="106"/>
      <c r="K18" s="106"/>
      <c r="L18" s="107"/>
      <c r="M18" s="33"/>
      <c r="N18" s="49" t="s">
        <v>76</v>
      </c>
      <c r="O18" s="108">
        <f>M18*200</f>
        <v>0</v>
      </c>
      <c r="P18" s="108"/>
      <c r="Q18" s="44" t="s">
        <v>8</v>
      </c>
    </row>
    <row r="19" spans="1:23" ht="26" customHeight="1" thickTop="1" thickBot="1">
      <c r="A19" s="109" t="s">
        <v>1</v>
      </c>
      <c r="B19" s="110"/>
      <c r="C19" s="110"/>
      <c r="D19" s="111" t="s">
        <v>58</v>
      </c>
      <c r="E19" s="112"/>
      <c r="F19" s="112"/>
      <c r="G19" s="112"/>
      <c r="H19" s="112"/>
      <c r="I19" s="112"/>
      <c r="J19" s="112"/>
      <c r="K19" s="112"/>
      <c r="L19" s="112"/>
      <c r="M19" s="112"/>
      <c r="N19" s="113"/>
      <c r="O19" s="114" t="e">
        <f>O14+O17+O18</f>
        <v>#N/A</v>
      </c>
      <c r="P19" s="115"/>
      <c r="Q19" s="45" t="s">
        <v>4</v>
      </c>
    </row>
    <row r="20" spans="1:23" ht="18" customHeight="1">
      <c r="A20" s="54"/>
      <c r="B20" s="54"/>
      <c r="C20" s="54"/>
      <c r="D20" s="54"/>
      <c r="E20" s="54"/>
      <c r="F20" s="54"/>
      <c r="G20" s="54"/>
      <c r="H20" s="55"/>
      <c r="I20" s="55"/>
      <c r="J20" s="54"/>
      <c r="K20" s="54"/>
      <c r="L20" s="54"/>
      <c r="M20" s="54"/>
      <c r="N20" s="54"/>
      <c r="O20" s="54"/>
      <c r="P20" s="54"/>
      <c r="Q20" s="54"/>
    </row>
    <row r="21" spans="1:23" ht="41" customHeight="1">
      <c r="A21" s="98" t="s">
        <v>91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</row>
    <row r="22" spans="1:23" ht="18" customHeight="1">
      <c r="A22" s="4"/>
      <c r="B22" s="4"/>
      <c r="C22" s="4"/>
      <c r="D22" s="4"/>
      <c r="E22" s="4"/>
      <c r="F22" s="4"/>
      <c r="G22" s="4"/>
      <c r="H22" s="56"/>
      <c r="I22" s="56"/>
      <c r="J22" s="56"/>
      <c r="K22" s="4"/>
      <c r="L22" s="4"/>
      <c r="M22" s="4"/>
      <c r="N22" s="4"/>
      <c r="O22" s="4"/>
      <c r="P22" s="4"/>
      <c r="Q22" s="4"/>
    </row>
    <row r="23" spans="1:23" ht="26" customHeight="1">
      <c r="A23" s="57" t="s">
        <v>59</v>
      </c>
      <c r="B23" s="58"/>
      <c r="C23" s="58"/>
      <c r="D23" s="58"/>
      <c r="E23" s="58"/>
      <c r="F23" s="58"/>
      <c r="G23" s="58"/>
      <c r="H23" s="59"/>
      <c r="I23" s="59"/>
      <c r="J23" s="59"/>
      <c r="K23" s="58"/>
      <c r="L23" s="58"/>
      <c r="M23" s="58"/>
      <c r="N23" s="58"/>
      <c r="O23" s="58"/>
      <c r="P23" s="58"/>
      <c r="Q23" s="58"/>
    </row>
    <row r="24" spans="1:23" ht="26" customHeight="1">
      <c r="A24" s="1"/>
      <c r="B24" s="95" t="s">
        <v>66</v>
      </c>
      <c r="C24" s="97"/>
      <c r="D24" s="96"/>
      <c r="E24" s="67"/>
      <c r="F24" s="60"/>
      <c r="G24" s="95" t="s">
        <v>67</v>
      </c>
      <c r="H24" s="96"/>
      <c r="I24" s="67"/>
      <c r="J24" s="61"/>
      <c r="K24" s="61"/>
      <c r="L24" s="61"/>
      <c r="M24" s="61"/>
      <c r="N24" s="61"/>
      <c r="O24" s="61"/>
      <c r="P24" s="61"/>
      <c r="Q24" s="61"/>
      <c r="S24" s="82" t="s">
        <v>21</v>
      </c>
      <c r="U24" s="82" t="s">
        <v>21</v>
      </c>
      <c r="W24" s="82" t="s">
        <v>21</v>
      </c>
    </row>
    <row r="25" spans="1:23" ht="26" customHeight="1">
      <c r="A25" s="62" t="s">
        <v>60</v>
      </c>
      <c r="B25" s="62"/>
      <c r="C25" s="62"/>
      <c r="D25" s="62"/>
      <c r="E25" s="62"/>
      <c r="F25" s="62"/>
      <c r="G25" s="62"/>
      <c r="H25" s="56"/>
      <c r="I25" s="56"/>
      <c r="J25" s="56"/>
      <c r="K25" s="62"/>
      <c r="L25" s="62"/>
      <c r="M25" s="62"/>
      <c r="N25" s="62"/>
      <c r="O25" s="63" t="s">
        <v>73</v>
      </c>
      <c r="P25" s="62"/>
      <c r="Q25" s="62"/>
      <c r="S25" s="82" t="s">
        <v>49</v>
      </c>
      <c r="U25" s="82" t="s">
        <v>74</v>
      </c>
      <c r="W25" s="82" t="s">
        <v>10</v>
      </c>
    </row>
    <row r="26" spans="1:23" ht="26" customHeight="1">
      <c r="A26" s="62"/>
      <c r="B26" s="100" t="s">
        <v>62</v>
      </c>
      <c r="C26" s="100"/>
      <c r="D26" s="100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68"/>
      <c r="P26" s="64" t="s">
        <v>61</v>
      </c>
      <c r="Q26" s="62"/>
      <c r="S26" s="82" t="s">
        <v>50</v>
      </c>
      <c r="U26" s="82" t="s">
        <v>75</v>
      </c>
      <c r="W26" s="82" t="s">
        <v>11</v>
      </c>
    </row>
    <row r="27" spans="1:23" ht="26" customHeight="1">
      <c r="A27" s="62"/>
      <c r="B27" s="56"/>
      <c r="C27" s="56"/>
      <c r="D27" s="56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70" t="s">
        <v>37</v>
      </c>
      <c r="P27" s="56"/>
      <c r="Q27" s="62"/>
      <c r="S27" s="82" t="s">
        <v>51</v>
      </c>
      <c r="W27" s="82" t="s">
        <v>12</v>
      </c>
    </row>
    <row r="28" spans="1:23" ht="26" customHeight="1">
      <c r="A28" s="62"/>
      <c r="B28" s="100" t="s">
        <v>63</v>
      </c>
      <c r="C28" s="100"/>
      <c r="D28" s="100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68"/>
      <c r="P28" s="64" t="s">
        <v>64</v>
      </c>
      <c r="Q28" s="62"/>
      <c r="W28" s="82" t="s">
        <v>13</v>
      </c>
    </row>
    <row r="29" spans="1:23" ht="18" customHeight="1">
      <c r="A29" s="62"/>
      <c r="B29" s="62"/>
      <c r="C29" s="62"/>
      <c r="D29" s="62"/>
      <c r="E29" s="62"/>
      <c r="F29" s="62"/>
      <c r="G29" s="62"/>
      <c r="H29" s="56"/>
      <c r="I29" s="56"/>
      <c r="J29" s="56"/>
      <c r="K29" s="62"/>
      <c r="L29" s="62"/>
      <c r="M29" s="62"/>
      <c r="N29" s="62"/>
      <c r="O29" s="62"/>
      <c r="P29" s="62"/>
      <c r="Q29" s="62"/>
      <c r="W29" s="82" t="s">
        <v>14</v>
      </c>
    </row>
    <row r="30" spans="1:23" ht="26" customHeight="1">
      <c r="A30" s="57" t="s">
        <v>65</v>
      </c>
      <c r="B30" s="58"/>
      <c r="C30" s="58"/>
      <c r="D30" s="58"/>
      <c r="E30" s="58"/>
      <c r="F30" s="58"/>
      <c r="G30" s="58"/>
      <c r="H30" s="59"/>
      <c r="I30" s="59"/>
      <c r="J30" s="59"/>
      <c r="K30" s="58"/>
      <c r="L30" s="58"/>
      <c r="M30" s="58"/>
      <c r="N30" s="58"/>
      <c r="O30" s="58"/>
      <c r="P30" s="58"/>
      <c r="Q30" s="58"/>
      <c r="W30" s="82" t="s">
        <v>15</v>
      </c>
    </row>
    <row r="31" spans="1:23" ht="26" customHeight="1">
      <c r="A31" s="65"/>
      <c r="B31" s="94" t="s">
        <v>68</v>
      </c>
      <c r="C31" s="94"/>
      <c r="D31" s="67" t="s">
        <v>21</v>
      </c>
      <c r="E31" s="66" t="s">
        <v>72</v>
      </c>
      <c r="F31" s="71"/>
      <c r="G31" s="84" t="s">
        <v>69</v>
      </c>
      <c r="H31" s="1"/>
      <c r="I31" s="95" t="s">
        <v>70</v>
      </c>
      <c r="J31" s="96"/>
      <c r="K31" s="67"/>
      <c r="L31" s="1"/>
      <c r="M31" s="95" t="s">
        <v>71</v>
      </c>
      <c r="N31" s="97"/>
      <c r="O31" s="96"/>
      <c r="P31" s="67"/>
      <c r="Q31" s="60"/>
      <c r="W31" s="82" t="s">
        <v>16</v>
      </c>
    </row>
    <row r="32" spans="1:23">
      <c r="W32" s="83" t="s">
        <v>20</v>
      </c>
    </row>
    <row r="33" spans="23:23">
      <c r="W33" s="83" t="s">
        <v>17</v>
      </c>
    </row>
    <row r="34" spans="23:23">
      <c r="W34" s="83" t="s">
        <v>18</v>
      </c>
    </row>
    <row r="35" spans="23:23">
      <c r="W35" s="83" t="s">
        <v>19</v>
      </c>
    </row>
  </sheetData>
  <sheetProtection sheet="1" objects="1" scenarios="1"/>
  <mergeCells count="42">
    <mergeCell ref="A1:Q1"/>
    <mergeCell ref="A2:Q2"/>
    <mergeCell ref="A3:Q3"/>
    <mergeCell ref="A4:D4"/>
    <mergeCell ref="E4:F4"/>
    <mergeCell ref="H4:I4"/>
    <mergeCell ref="J4:Q4"/>
    <mergeCell ref="A6:C6"/>
    <mergeCell ref="D6:Q6"/>
    <mergeCell ref="A8:C10"/>
    <mergeCell ref="E8:K8"/>
    <mergeCell ref="D9:D10"/>
    <mergeCell ref="E9:K10"/>
    <mergeCell ref="D19:N19"/>
    <mergeCell ref="O19:P19"/>
    <mergeCell ref="A13:Q13"/>
    <mergeCell ref="A14:C14"/>
    <mergeCell ref="D14:N14"/>
    <mergeCell ref="O14:P14"/>
    <mergeCell ref="A15:C17"/>
    <mergeCell ref="D15:L15"/>
    <mergeCell ref="O15:P15"/>
    <mergeCell ref="D16:L16"/>
    <mergeCell ref="O16:P16"/>
    <mergeCell ref="D17:L17"/>
    <mergeCell ref="O17:P17"/>
    <mergeCell ref="A11:C11"/>
    <mergeCell ref="D11:Q11"/>
    <mergeCell ref="B31:C31"/>
    <mergeCell ref="I31:J31"/>
    <mergeCell ref="M31:O31"/>
    <mergeCell ref="A21:Q21"/>
    <mergeCell ref="B24:D24"/>
    <mergeCell ref="G24:H24"/>
    <mergeCell ref="B26:D26"/>
    <mergeCell ref="E26:N26"/>
    <mergeCell ref="B28:D28"/>
    <mergeCell ref="E28:N28"/>
    <mergeCell ref="A18:C18"/>
    <mergeCell ref="D18:L18"/>
    <mergeCell ref="O18:P18"/>
    <mergeCell ref="A19:C19"/>
  </mergeCells>
  <phoneticPr fontId="1"/>
  <conditionalFormatting sqref="A4 D6:Q6">
    <cfRule type="containsBlanks" dxfId="12" priority="12">
      <formula>LEN(TRIM(A4))=0</formula>
    </cfRule>
  </conditionalFormatting>
  <conditionalFormatting sqref="D11:Q11">
    <cfRule type="containsBlanks" dxfId="11" priority="1">
      <formula>LEN(TRIM(D11))=0</formula>
    </cfRule>
  </conditionalFormatting>
  <conditionalFormatting sqref="E8:E9 Q8:Q10">
    <cfRule type="containsBlanks" dxfId="10" priority="8">
      <formula>LEN(TRIM(E8))=0</formula>
    </cfRule>
  </conditionalFormatting>
  <conditionalFormatting sqref="E24 I24 D31 K31 P31">
    <cfRule type="containsBlanks" dxfId="9" priority="2">
      <formula>LEN(TRIM(D24))=0</formula>
    </cfRule>
  </conditionalFormatting>
  <conditionalFormatting sqref="E26:O26 E28:O28 F31">
    <cfRule type="containsBlanks" dxfId="8" priority="14">
      <formula>LEN(TRIM(E26))=0</formula>
    </cfRule>
  </conditionalFormatting>
  <conditionalFormatting sqref="J4">
    <cfRule type="containsBlanks" dxfId="7" priority="11">
      <formula>LEN(TRIM(J4))=0</formula>
    </cfRule>
  </conditionalFormatting>
  <conditionalFormatting sqref="M8:M10">
    <cfRule type="containsBlanks" dxfId="6" priority="6">
      <formula>LEN(TRIM(M8))=0</formula>
    </cfRule>
  </conditionalFormatting>
  <conditionalFormatting sqref="M15:M16 M18">
    <cfRule type="containsBlanks" dxfId="5" priority="13">
      <formula>LEN(TRIM(M15))=0</formula>
    </cfRule>
  </conditionalFormatting>
  <conditionalFormatting sqref="M17">
    <cfRule type="cellIs" dxfId="4" priority="4" operator="equal">
      <formula>0</formula>
    </cfRule>
  </conditionalFormatting>
  <conditionalFormatting sqref="O8:O10">
    <cfRule type="containsBlanks" dxfId="3" priority="7">
      <formula>LEN(TRIM(O8))=0</formula>
    </cfRule>
  </conditionalFormatting>
  <conditionalFormatting sqref="O14:P14">
    <cfRule type="containsErrors" dxfId="2" priority="10">
      <formula>ISERROR(O14)</formula>
    </cfRule>
  </conditionalFormatting>
  <conditionalFormatting sqref="O15:P18">
    <cfRule type="cellIs" dxfId="1" priority="9" operator="equal">
      <formula>0</formula>
    </cfRule>
  </conditionalFormatting>
  <conditionalFormatting sqref="O19:P19">
    <cfRule type="containsErrors" dxfId="0" priority="5">
      <formula>ISERROR(O19)</formula>
    </cfRule>
  </conditionalFormatting>
  <dataValidations count="5">
    <dataValidation allowBlank="1" showInputMessage="1" showErrorMessage="1" prompt="姓と名の間に全角スペースを入れて下さい。" sqref="E8:E9" xr:uid="{00000000-0002-0000-0000-000000000000}"/>
    <dataValidation allowBlank="1" showInputMessage="1" showErrorMessage="1" prompt="半角数字で入力して下さい（数字のみ入力）" sqref="Q8:Q10 O8:O10 M18 M15:M16 M8:M10" xr:uid="{00000000-0002-0000-0000-000001000000}"/>
    <dataValidation type="list" allowBlank="1" showInputMessage="1" showErrorMessage="1" sqref="J4:Q4" xr:uid="{00000000-0002-0000-0000-000002000000}">
      <formula1>$S$24:$S$27</formula1>
    </dataValidation>
    <dataValidation type="list" allowBlank="1" showInputMessage="1" showErrorMessage="1" sqref="E24 P31 K31 D31 I24" xr:uid="{00000000-0002-0000-0000-000003000000}">
      <formula1>$U$24:$U$26</formula1>
    </dataValidation>
    <dataValidation type="list" allowBlank="1" showInputMessage="1" showErrorMessage="1" sqref="A4:D4" xr:uid="{00000000-0002-0000-0000-000004000000}">
      <formula1>$W$24:$W$35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Sheet2!$A$3:$A$14</xm:f>
          </x14:formula1>
          <xm:sqref>A4:D4</xm:sqref>
        </x14:dataValidation>
        <x14:dataValidation type="list" allowBlank="1" showInputMessage="1" showErrorMessage="1" xr:uid="{36BFCBC0-7CAA-D94D-A237-6E2FA298B03F}">
          <x14:formula1>
            <xm:f>Sheet2!$H$7:$H$9</xm:f>
          </x14:formula1>
          <xm:sqref>E24 I24 D31 K31 P31</xm:sqref>
        </x14:dataValidation>
        <x14:dataValidation type="list" allowBlank="1" showInputMessage="1" showErrorMessage="1" xr:uid="{8623ECEA-6E6A-1546-978C-EB4C151A5D8C}">
          <x14:formula1>
            <xm:f>Sheet2!$E$3:$E$6</xm:f>
          </x14:formula1>
          <xm:sqref>J4:Q4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2"/>
  <sheetViews>
    <sheetView zoomScale="80" zoomScaleNormal="80" workbookViewId="0">
      <selection activeCell="A5" sqref="A5"/>
    </sheetView>
  </sheetViews>
  <sheetFormatPr baseColWidth="10" defaultColWidth="11" defaultRowHeight="22" customHeight="1"/>
  <cols>
    <col min="1" max="1" width="34" style="18" bestFit="1" customWidth="1"/>
    <col min="2" max="2" width="7" style="18" customWidth="1"/>
    <col min="3" max="3" width="7.19921875" style="18" customWidth="1"/>
    <col min="4" max="4" width="44" style="19" customWidth="1"/>
    <col min="5" max="5" width="7" style="18" customWidth="1"/>
    <col min="6" max="6" width="16.796875" style="18" customWidth="1"/>
    <col min="7" max="7" width="23" style="18" customWidth="1"/>
    <col min="8" max="10" width="19.3984375" style="18" bestFit="1" customWidth="1"/>
    <col min="11" max="11" width="48" style="18" customWidth="1"/>
    <col min="12" max="12" width="11" style="17"/>
    <col min="13" max="13" width="6.59765625" style="17" bestFit="1" customWidth="1"/>
    <col min="14" max="14" width="10" style="17" customWidth="1"/>
    <col min="15" max="15" width="6.59765625" style="17" bestFit="1" customWidth="1"/>
    <col min="16" max="17" width="10" style="17" customWidth="1"/>
    <col min="18" max="18" width="6.59765625" style="17" bestFit="1" customWidth="1"/>
    <col min="19" max="19" width="10" style="17" customWidth="1"/>
    <col min="20" max="20" width="11" style="17"/>
    <col min="21" max="21" width="9" style="18" bestFit="1" customWidth="1"/>
    <col min="22" max="22" width="31" style="18" customWidth="1"/>
    <col min="23" max="24" width="9" style="18" bestFit="1" customWidth="1"/>
    <col min="25" max="25" width="31" style="18" customWidth="1"/>
    <col min="26" max="26" width="7" style="18" bestFit="1" customWidth="1"/>
    <col min="27" max="27" width="9" style="18" bestFit="1" customWidth="1"/>
    <col min="28" max="28" width="7" style="17" bestFit="1" customWidth="1"/>
    <col min="29" max="29" width="9" style="18" bestFit="1" customWidth="1"/>
    <col min="30" max="30" width="13" style="18" bestFit="1" customWidth="1"/>
    <col min="31" max="31" width="45.19921875" style="17" customWidth="1"/>
    <col min="32" max="16384" width="11" style="17"/>
  </cols>
  <sheetData>
    <row r="1" spans="1:31" ht="22" customHeight="1">
      <c r="A1" s="168" t="s">
        <v>31</v>
      </c>
      <c r="B1" s="169" t="s">
        <v>44</v>
      </c>
      <c r="C1" s="168" t="s">
        <v>43</v>
      </c>
      <c r="D1" s="168" t="s">
        <v>32</v>
      </c>
      <c r="E1" s="169" t="s">
        <v>5</v>
      </c>
      <c r="F1" s="168" t="s">
        <v>33</v>
      </c>
      <c r="G1" s="170" t="s">
        <v>46</v>
      </c>
      <c r="H1" s="168" t="s">
        <v>22</v>
      </c>
      <c r="I1" s="168" t="s">
        <v>24</v>
      </c>
      <c r="J1" s="171" t="s">
        <v>28</v>
      </c>
      <c r="K1" s="172" t="s">
        <v>88</v>
      </c>
      <c r="L1" s="166" t="s">
        <v>34</v>
      </c>
      <c r="M1" s="175" t="s">
        <v>79</v>
      </c>
      <c r="N1" s="175"/>
      <c r="O1" s="175"/>
      <c r="P1" s="175"/>
      <c r="Q1" s="175"/>
      <c r="R1" s="175" t="s">
        <v>2</v>
      </c>
      <c r="S1" s="175"/>
      <c r="T1" s="175" t="s">
        <v>42</v>
      </c>
      <c r="U1" s="177" t="s">
        <v>80</v>
      </c>
      <c r="V1" s="177"/>
      <c r="W1" s="177"/>
      <c r="X1" s="177" t="s">
        <v>67</v>
      </c>
      <c r="Y1" s="177"/>
      <c r="Z1" s="177"/>
      <c r="AA1" s="78" t="s">
        <v>84</v>
      </c>
      <c r="AB1" s="79"/>
      <c r="AC1" s="78" t="s">
        <v>70</v>
      </c>
      <c r="AD1" s="78" t="s">
        <v>85</v>
      </c>
    </row>
    <row r="2" spans="1:31" ht="22" customHeight="1">
      <c r="A2" s="168"/>
      <c r="B2" s="169"/>
      <c r="C2" s="168"/>
      <c r="D2" s="168"/>
      <c r="E2" s="169"/>
      <c r="F2" s="168"/>
      <c r="G2" s="168"/>
      <c r="H2" s="168"/>
      <c r="I2" s="168"/>
      <c r="J2" s="171"/>
      <c r="K2" s="173"/>
      <c r="L2" s="167"/>
      <c r="M2" s="175" t="s">
        <v>77</v>
      </c>
      <c r="N2" s="175"/>
      <c r="O2" s="175" t="s">
        <v>78</v>
      </c>
      <c r="P2" s="175"/>
      <c r="Q2" s="175" t="s">
        <v>40</v>
      </c>
      <c r="R2" s="175" t="s">
        <v>36</v>
      </c>
      <c r="S2" s="175" t="s">
        <v>47</v>
      </c>
      <c r="T2" s="175"/>
      <c r="U2" s="177" t="s">
        <v>82</v>
      </c>
      <c r="V2" s="177" t="s">
        <v>62</v>
      </c>
      <c r="W2" s="178" t="s">
        <v>83</v>
      </c>
      <c r="X2" s="177" t="s">
        <v>82</v>
      </c>
      <c r="Y2" s="177" t="s">
        <v>81</v>
      </c>
      <c r="Z2" s="177" t="s">
        <v>37</v>
      </c>
      <c r="AA2" s="176" t="s">
        <v>82</v>
      </c>
      <c r="AB2" s="176" t="s">
        <v>37</v>
      </c>
      <c r="AC2" s="176" t="s">
        <v>82</v>
      </c>
      <c r="AD2" s="176" t="s">
        <v>82</v>
      </c>
    </row>
    <row r="3" spans="1:31" ht="22" customHeight="1">
      <c r="A3" s="168"/>
      <c r="B3" s="169"/>
      <c r="C3" s="168"/>
      <c r="D3" s="168"/>
      <c r="E3" s="169"/>
      <c r="F3" s="168"/>
      <c r="G3" s="168"/>
      <c r="H3" s="168"/>
      <c r="I3" s="168"/>
      <c r="J3" s="171"/>
      <c r="K3" s="173"/>
      <c r="L3" s="167"/>
      <c r="M3" s="175" t="s">
        <v>35</v>
      </c>
      <c r="N3" s="175" t="s">
        <v>47</v>
      </c>
      <c r="O3" s="175" t="s">
        <v>35</v>
      </c>
      <c r="P3" s="175" t="s">
        <v>47</v>
      </c>
      <c r="Q3" s="175"/>
      <c r="R3" s="175"/>
      <c r="S3" s="175"/>
      <c r="T3" s="175"/>
      <c r="U3" s="177"/>
      <c r="V3" s="177"/>
      <c r="W3" s="177"/>
      <c r="X3" s="177"/>
      <c r="Y3" s="177"/>
      <c r="Z3" s="177"/>
      <c r="AA3" s="176"/>
      <c r="AB3" s="176"/>
      <c r="AC3" s="176"/>
      <c r="AD3" s="176"/>
    </row>
    <row r="4" spans="1:31" ht="22" customHeight="1">
      <c r="A4" s="168"/>
      <c r="B4" s="169"/>
      <c r="C4" s="168"/>
      <c r="D4" s="168"/>
      <c r="E4" s="169"/>
      <c r="F4" s="168"/>
      <c r="G4" s="168"/>
      <c r="H4" s="168"/>
      <c r="I4" s="168"/>
      <c r="J4" s="171"/>
      <c r="K4" s="174"/>
      <c r="L4" s="167"/>
      <c r="M4" s="175"/>
      <c r="N4" s="175"/>
      <c r="O4" s="175"/>
      <c r="P4" s="175"/>
      <c r="Q4" s="175"/>
      <c r="R4" s="175"/>
      <c r="S4" s="175"/>
      <c r="T4" s="175"/>
      <c r="U4" s="177"/>
      <c r="V4" s="177"/>
      <c r="W4" s="177"/>
      <c r="X4" s="177"/>
      <c r="Y4" s="177"/>
      <c r="Z4" s="177"/>
      <c r="AA4" s="176"/>
      <c r="AB4" s="176"/>
      <c r="AC4" s="176"/>
      <c r="AD4" s="176"/>
    </row>
    <row r="5" spans="1:31" s="21" customFormat="1" ht="22" customHeight="1">
      <c r="A5" s="34" t="str">
        <f>小フェマーコン入力用!J4</f>
        <v>（選択して下さい）</v>
      </c>
      <c r="B5" s="81"/>
      <c r="C5" s="34" t="str">
        <f>小フェマーコン入力用!A4</f>
        <v>（選択して下さい）</v>
      </c>
      <c r="D5" s="35">
        <f>小フェマーコン入力用!D6</f>
        <v>0</v>
      </c>
      <c r="E5" s="81"/>
      <c r="F5" s="34">
        <f>小フェマーコン入力用!E9</f>
        <v>0</v>
      </c>
      <c r="G5" s="34">
        <f>小フェマーコン入力用!E8</f>
        <v>0</v>
      </c>
      <c r="H5" s="34" t="str">
        <f>小フェマーコン入力用!S8</f>
        <v>ーー</v>
      </c>
      <c r="I5" s="34" t="str">
        <f>小フェマーコン入力用!S9</f>
        <v>ーー</v>
      </c>
      <c r="J5" s="85" t="str">
        <f>小フェマーコン入力用!S10</f>
        <v>ーー</v>
      </c>
      <c r="K5" s="87">
        <f>小フェマーコン入力用!D11</f>
        <v>0</v>
      </c>
      <c r="L5" s="86" t="e">
        <f>小フェマーコン入力用!O14</f>
        <v>#N/A</v>
      </c>
      <c r="M5" s="75">
        <f>小フェマーコン入力用!M15</f>
        <v>0</v>
      </c>
      <c r="N5" s="76">
        <f>M5*1500</f>
        <v>0</v>
      </c>
      <c r="O5" s="75">
        <f>小フェマーコン入力用!M16</f>
        <v>0</v>
      </c>
      <c r="P5" s="76">
        <f>O5*1000</f>
        <v>0</v>
      </c>
      <c r="Q5" s="77">
        <f>小フェマーコン入力用!O17</f>
        <v>0</v>
      </c>
      <c r="R5" s="75">
        <f>小フェマーコン入力用!M18</f>
        <v>0</v>
      </c>
      <c r="S5" s="76">
        <f>R5*200</f>
        <v>0</v>
      </c>
      <c r="T5" s="76" t="e">
        <f>小フェマーコン入力用!O19</f>
        <v>#N/A</v>
      </c>
      <c r="U5" s="72">
        <f>小フェマーコン入力用!E24</f>
        <v>0</v>
      </c>
      <c r="V5" s="72">
        <f>小フェマーコン入力用!E26</f>
        <v>0</v>
      </c>
      <c r="W5" s="72">
        <f>小フェマーコン入力用!O26</f>
        <v>0</v>
      </c>
      <c r="X5" s="72">
        <f>小フェマーコン入力用!I24</f>
        <v>0</v>
      </c>
      <c r="Y5" s="72">
        <f>小フェマーコン入力用!E28</f>
        <v>0</v>
      </c>
      <c r="Z5" s="72">
        <f>小フェマーコン入力用!O28</f>
        <v>0</v>
      </c>
      <c r="AA5" s="80" t="str">
        <f>小フェマーコン入力用!D31</f>
        <v>（選択して下さい）</v>
      </c>
      <c r="AB5" s="80">
        <f>小フェマーコン入力用!F31</f>
        <v>0</v>
      </c>
      <c r="AC5" s="80">
        <f>小フェマーコン入力用!K31</f>
        <v>0</v>
      </c>
      <c r="AD5" s="80">
        <f>小フェマーコン入力用!P31</f>
        <v>0</v>
      </c>
      <c r="AE5" s="21">
        <f>小フェマーコン入力用!D11</f>
        <v>0</v>
      </c>
    </row>
    <row r="6" spans="1:31" ht="22" customHeight="1">
      <c r="H6" s="20"/>
      <c r="I6" s="20"/>
      <c r="J6" s="20"/>
      <c r="K6" s="20"/>
    </row>
    <row r="7" spans="1:31" ht="22" customHeight="1">
      <c r="H7" s="20"/>
      <c r="I7" s="20"/>
      <c r="J7" s="20"/>
      <c r="K7" s="20"/>
    </row>
    <row r="8" spans="1:31" ht="22" customHeight="1">
      <c r="H8" s="20"/>
      <c r="I8" s="20"/>
      <c r="J8" s="20"/>
      <c r="K8" s="20"/>
    </row>
    <row r="9" spans="1:31" ht="22" customHeight="1">
      <c r="H9" s="20"/>
      <c r="I9" s="20"/>
      <c r="J9" s="20"/>
      <c r="K9" s="20"/>
    </row>
    <row r="12" spans="1:31" ht="22" customHeight="1">
      <c r="H12" s="20"/>
      <c r="I12" s="20"/>
      <c r="J12" s="20"/>
      <c r="K12" s="20"/>
    </row>
  </sheetData>
  <sheetProtection sheet="1" objects="1" scenarios="1"/>
  <mergeCells count="36">
    <mergeCell ref="AA2:AA4"/>
    <mergeCell ref="AB2:AB4"/>
    <mergeCell ref="AC2:AC4"/>
    <mergeCell ref="AD2:AD4"/>
    <mergeCell ref="U1:W1"/>
    <mergeCell ref="X1:Z1"/>
    <mergeCell ref="U2:U4"/>
    <mergeCell ref="V2:V4"/>
    <mergeCell ref="W2:W4"/>
    <mergeCell ref="X2:X4"/>
    <mergeCell ref="Y2:Y4"/>
    <mergeCell ref="Z2:Z4"/>
    <mergeCell ref="R1:S1"/>
    <mergeCell ref="T1:T4"/>
    <mergeCell ref="M2:N2"/>
    <mergeCell ref="O2:P2"/>
    <mergeCell ref="Q2:Q4"/>
    <mergeCell ref="R2:R4"/>
    <mergeCell ref="S2:S4"/>
    <mergeCell ref="M1:Q1"/>
    <mergeCell ref="M3:M4"/>
    <mergeCell ref="N3:N4"/>
    <mergeCell ref="O3:O4"/>
    <mergeCell ref="P3:P4"/>
    <mergeCell ref="L1:L4"/>
    <mergeCell ref="A1:A4"/>
    <mergeCell ref="B1:B4"/>
    <mergeCell ref="C1:C4"/>
    <mergeCell ref="D1:D4"/>
    <mergeCell ref="E1:E4"/>
    <mergeCell ref="F1:F4"/>
    <mergeCell ref="G1:G4"/>
    <mergeCell ref="H1:H4"/>
    <mergeCell ref="I1:I4"/>
    <mergeCell ref="J1:J4"/>
    <mergeCell ref="K1:K4"/>
  </mergeCells>
  <phoneticPr fontId="1"/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43"/>
  <sheetViews>
    <sheetView workbookViewId="0">
      <selection activeCell="F7" sqref="F7"/>
    </sheetView>
  </sheetViews>
  <sheetFormatPr baseColWidth="10" defaultColWidth="11.3984375" defaultRowHeight="17"/>
  <cols>
    <col min="1" max="1" width="4.796875" style="7" customWidth="1"/>
    <col min="2" max="3" width="11" style="1"/>
    <col min="5" max="5" width="14.19921875" bestFit="1" customWidth="1"/>
    <col min="6" max="6" width="8.3984375" style="9" customWidth="1"/>
    <col min="8" max="8" width="14.19921875" bestFit="1" customWidth="1"/>
    <col min="9" max="9" width="8.3984375" style="9" customWidth="1"/>
    <col min="11" max="11" width="14.19921875" bestFit="1" customWidth="1"/>
    <col min="12" max="12" width="8.3984375" style="9" customWidth="1"/>
  </cols>
  <sheetData>
    <row r="2" spans="1:12" ht="29">
      <c r="B2" s="2"/>
      <c r="C2" s="2"/>
    </row>
    <row r="3" spans="1:12" ht="20">
      <c r="A3" s="7" t="s">
        <v>21</v>
      </c>
      <c r="B3" s="3"/>
      <c r="C3" s="7" t="s">
        <v>21</v>
      </c>
      <c r="E3" s="7" t="s">
        <v>21</v>
      </c>
      <c r="F3" s="10"/>
      <c r="H3" s="7" t="s">
        <v>21</v>
      </c>
      <c r="I3" s="10"/>
      <c r="K3" s="7" t="s">
        <v>21</v>
      </c>
      <c r="L3" s="10"/>
    </row>
    <row r="4" spans="1:12" ht="20">
      <c r="A4" s="7" t="s">
        <v>10</v>
      </c>
      <c r="B4" s="3"/>
      <c r="C4" s="7" t="s">
        <v>29</v>
      </c>
      <c r="E4" s="7" t="s">
        <v>49</v>
      </c>
      <c r="F4" s="10">
        <v>12000</v>
      </c>
      <c r="H4" s="7" t="s">
        <v>38</v>
      </c>
      <c r="I4" s="10">
        <v>23000</v>
      </c>
      <c r="K4" s="7" t="s">
        <v>39</v>
      </c>
      <c r="L4" s="10">
        <v>20000</v>
      </c>
    </row>
    <row r="5" spans="1:12" ht="20">
      <c r="A5" s="7" t="s">
        <v>11</v>
      </c>
      <c r="B5" s="3"/>
      <c r="C5" s="7" t="s">
        <v>30</v>
      </c>
      <c r="E5" s="7" t="s">
        <v>50</v>
      </c>
      <c r="F5" s="10">
        <v>13000</v>
      </c>
      <c r="H5" s="7"/>
      <c r="I5" s="10"/>
      <c r="K5" s="7"/>
      <c r="L5" s="10"/>
    </row>
    <row r="6" spans="1:12" ht="20">
      <c r="A6" s="7" t="s">
        <v>12</v>
      </c>
      <c r="B6" s="3"/>
      <c r="C6" s="7"/>
      <c r="E6" s="7" t="s">
        <v>51</v>
      </c>
      <c r="F6" s="10">
        <v>13000</v>
      </c>
      <c r="H6" s="7"/>
      <c r="I6" s="10"/>
      <c r="K6" s="7"/>
      <c r="L6" s="10"/>
    </row>
    <row r="7" spans="1:12" ht="20">
      <c r="A7" s="7" t="s">
        <v>13</v>
      </c>
      <c r="B7" s="3"/>
      <c r="C7" s="7"/>
      <c r="E7" s="7"/>
      <c r="F7" s="10"/>
      <c r="H7" s="7" t="s">
        <v>21</v>
      </c>
      <c r="I7" s="10"/>
      <c r="K7" s="7"/>
      <c r="L7" s="10"/>
    </row>
    <row r="8" spans="1:12" ht="20">
      <c r="A8" s="7" t="s">
        <v>14</v>
      </c>
      <c r="B8" s="3"/>
      <c r="C8" s="3"/>
      <c r="E8" s="7"/>
      <c r="F8" s="10"/>
      <c r="H8" s="7" t="s">
        <v>74</v>
      </c>
      <c r="I8" s="10"/>
      <c r="K8" s="7"/>
      <c r="L8" s="10"/>
    </row>
    <row r="9" spans="1:12" ht="20">
      <c r="A9" s="7" t="s">
        <v>15</v>
      </c>
      <c r="B9" s="5"/>
      <c r="C9" s="5"/>
      <c r="E9" s="7"/>
      <c r="F9" s="10"/>
      <c r="H9" s="7" t="s">
        <v>75</v>
      </c>
      <c r="I9" s="10"/>
      <c r="K9" s="7"/>
      <c r="L9" s="10"/>
    </row>
    <row r="10" spans="1:12">
      <c r="A10" s="7" t="s">
        <v>16</v>
      </c>
      <c r="B10" s="4"/>
      <c r="C10" s="4"/>
      <c r="E10" s="7"/>
      <c r="F10" s="10"/>
      <c r="H10" s="7"/>
      <c r="I10" s="10"/>
      <c r="K10" s="7"/>
      <c r="L10" s="10"/>
    </row>
    <row r="11" spans="1:12">
      <c r="A11" s="8" t="s">
        <v>20</v>
      </c>
      <c r="B11" s="4"/>
      <c r="C11" s="4"/>
      <c r="E11" s="7"/>
      <c r="F11" s="10"/>
      <c r="H11" s="7"/>
      <c r="I11" s="10"/>
      <c r="K11" s="7"/>
      <c r="L11" s="10"/>
    </row>
    <row r="12" spans="1:12">
      <c r="A12" s="8" t="s">
        <v>17</v>
      </c>
      <c r="B12" s="4"/>
      <c r="C12" s="4"/>
      <c r="E12" s="7"/>
      <c r="F12" s="10"/>
      <c r="H12" s="7"/>
      <c r="I12" s="10"/>
      <c r="K12" s="7"/>
      <c r="L12" s="10"/>
    </row>
    <row r="13" spans="1:12">
      <c r="A13" s="8" t="s">
        <v>18</v>
      </c>
      <c r="B13" s="4"/>
      <c r="C13" s="4"/>
      <c r="E13" s="7"/>
      <c r="F13" s="10"/>
      <c r="H13" s="7"/>
      <c r="I13" s="10"/>
      <c r="K13" s="7"/>
      <c r="L13" s="10"/>
    </row>
    <row r="14" spans="1:12">
      <c r="A14" s="8" t="s">
        <v>19</v>
      </c>
      <c r="B14" s="4"/>
      <c r="C14" s="4"/>
      <c r="E14" s="7"/>
      <c r="F14" s="10"/>
      <c r="H14" s="7"/>
      <c r="I14" s="10"/>
      <c r="K14" s="7"/>
      <c r="L14" s="10"/>
    </row>
    <row r="15" spans="1:12">
      <c r="A15" s="8"/>
      <c r="B15" s="4"/>
      <c r="C15" s="4"/>
      <c r="E15" s="7"/>
      <c r="F15" s="10"/>
      <c r="H15" s="7"/>
      <c r="I15" s="10"/>
      <c r="K15" s="7"/>
      <c r="L15" s="10"/>
    </row>
    <row r="16" spans="1:12">
      <c r="A16" s="8"/>
      <c r="B16" s="4"/>
      <c r="C16" s="4"/>
      <c r="E16" s="7"/>
      <c r="F16" s="10"/>
      <c r="H16" s="7"/>
      <c r="I16" s="10"/>
      <c r="K16" s="7"/>
      <c r="L16" s="10"/>
    </row>
    <row r="17" spans="1:12">
      <c r="A17" s="8"/>
      <c r="B17" s="4"/>
      <c r="C17" s="4"/>
      <c r="E17" s="7"/>
      <c r="F17" s="10"/>
      <c r="H17" s="7"/>
      <c r="I17" s="10"/>
      <c r="K17" s="7"/>
      <c r="L17" s="10"/>
    </row>
    <row r="18" spans="1:12">
      <c r="A18" s="8"/>
      <c r="B18" s="4"/>
      <c r="C18" s="4"/>
      <c r="E18" s="7"/>
      <c r="F18" s="10"/>
      <c r="H18" s="7"/>
      <c r="I18" s="10"/>
      <c r="K18" s="7"/>
      <c r="L18" s="10"/>
    </row>
    <row r="19" spans="1:12" ht="20">
      <c r="A19" s="8"/>
      <c r="B19" s="5"/>
      <c r="C19" s="5"/>
      <c r="E19" s="7"/>
      <c r="F19" s="10"/>
      <c r="H19" s="7"/>
      <c r="I19" s="10"/>
      <c r="K19" s="7"/>
      <c r="L19" s="10"/>
    </row>
    <row r="20" spans="1:12" ht="20">
      <c r="A20" s="8"/>
      <c r="B20" s="5"/>
      <c r="C20" s="5"/>
      <c r="E20" s="7"/>
      <c r="F20" s="10"/>
      <c r="H20" s="7"/>
      <c r="I20" s="10"/>
      <c r="K20" s="7"/>
      <c r="L20" s="10"/>
    </row>
    <row r="21" spans="1:12" ht="20">
      <c r="A21" s="8"/>
      <c r="B21" s="5"/>
      <c r="C21" s="5"/>
      <c r="E21" s="7"/>
      <c r="F21" s="10"/>
      <c r="H21" s="7"/>
      <c r="I21" s="10"/>
      <c r="K21" s="7"/>
      <c r="L21" s="10"/>
    </row>
    <row r="22" spans="1:12" ht="20">
      <c r="A22" s="8"/>
      <c r="B22" s="5"/>
      <c r="C22" s="5"/>
      <c r="E22" s="7"/>
      <c r="F22" s="10"/>
      <c r="H22" s="7"/>
      <c r="I22" s="10"/>
      <c r="K22" s="7"/>
      <c r="L22" s="10"/>
    </row>
    <row r="23" spans="1:12" ht="20">
      <c r="A23" s="8"/>
      <c r="B23" s="5"/>
      <c r="C23" s="5"/>
    </row>
    <row r="24" spans="1:12" ht="20">
      <c r="A24" s="8"/>
      <c r="B24" s="5"/>
      <c r="C24" s="5"/>
    </row>
    <row r="25" spans="1:12" ht="20">
      <c r="A25" s="8"/>
      <c r="B25" s="5"/>
      <c r="C25" s="5"/>
    </row>
    <row r="26" spans="1:12" ht="20">
      <c r="A26" s="8"/>
      <c r="B26" s="5"/>
      <c r="C26" s="5"/>
    </row>
    <row r="27" spans="1:12" ht="20">
      <c r="A27" s="8"/>
      <c r="B27" s="5"/>
      <c r="C27" s="5"/>
    </row>
    <row r="28" spans="1:12" ht="20">
      <c r="A28" s="8"/>
      <c r="B28" s="5"/>
      <c r="C28" s="5"/>
    </row>
    <row r="29" spans="1:12" ht="20">
      <c r="A29" s="8"/>
      <c r="B29" s="5"/>
      <c r="C29" s="5"/>
    </row>
    <row r="30" spans="1:12" ht="20">
      <c r="A30" s="8"/>
      <c r="B30" s="5"/>
      <c r="C30" s="5"/>
    </row>
    <row r="31" spans="1:12" ht="20">
      <c r="A31" s="8"/>
      <c r="B31" s="5"/>
      <c r="C31" s="5"/>
    </row>
    <row r="32" spans="1:12">
      <c r="A32" s="8"/>
      <c r="B32" s="4"/>
      <c r="C32" s="4"/>
    </row>
    <row r="33" spans="1:3" ht="20">
      <c r="A33" s="8"/>
      <c r="B33" s="5"/>
      <c r="C33" s="5"/>
    </row>
    <row r="34" spans="1:3" ht="20">
      <c r="A34" s="8"/>
      <c r="B34" s="5"/>
      <c r="C34" s="5"/>
    </row>
    <row r="35" spans="1:3" ht="16">
      <c r="A35" s="6"/>
      <c r="B35" s="6"/>
      <c r="C35" s="6"/>
    </row>
    <row r="36" spans="1:3" ht="16">
      <c r="A36" s="6"/>
      <c r="B36" s="6"/>
      <c r="C36" s="6"/>
    </row>
    <row r="37" spans="1:3" ht="16">
      <c r="A37" s="6"/>
      <c r="B37" s="6"/>
      <c r="C37" s="6"/>
    </row>
    <row r="38" spans="1:3" ht="16">
      <c r="A38" s="6"/>
      <c r="B38" s="6"/>
      <c r="C38" s="6"/>
    </row>
    <row r="39" spans="1:3" ht="16">
      <c r="A39" s="6"/>
      <c r="B39" s="6"/>
      <c r="C39" s="6"/>
    </row>
    <row r="40" spans="1:3" ht="16">
      <c r="A40" s="6"/>
      <c r="B40" s="6"/>
      <c r="C40" s="6"/>
    </row>
    <row r="41" spans="1:3" ht="16">
      <c r="A41" s="6"/>
      <c r="B41" s="6"/>
      <c r="C41" s="6"/>
    </row>
    <row r="42" spans="1:3" ht="16">
      <c r="A42" s="6"/>
      <c r="B42" s="6"/>
      <c r="C42" s="6"/>
    </row>
    <row r="43" spans="1:3">
      <c r="A43" s="8"/>
      <c r="B43" s="4"/>
      <c r="C43" s="4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小フェマーコン入力用</vt:lpstr>
      <vt:lpstr>（道吹連作業用）</vt:lpstr>
      <vt:lpstr>Sheet2</vt:lpstr>
      <vt:lpstr>小フェマーコン入力用!Print_Area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YAMADA,Yosuke</dc:creator>
  <cp:lastModifiedBy>高木 理</cp:lastModifiedBy>
  <cp:lastPrinted>2019-07-11T02:27:00Z</cp:lastPrinted>
  <dcterms:created xsi:type="dcterms:W3CDTF">2014-06-13T05:06:08Z</dcterms:created>
  <dcterms:modified xsi:type="dcterms:W3CDTF">2023-08-04T03:40:52Z</dcterms:modified>
</cp:coreProperties>
</file>