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5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6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drawings/drawing7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49466\Desktop\"/>
    </mc:Choice>
  </mc:AlternateContent>
  <xr:revisionPtr revIDLastSave="0" documentId="8_{B1C983FB-837C-41EC-8D92-8BA9B13CF2CC}" xr6:coauthVersionLast="36" xr6:coauthVersionMax="36" xr10:uidLastSave="{00000000-0000-0000-0000-000000000000}"/>
  <bookViews>
    <workbookView xWindow="0" yWindow="0" windowWidth="20490" windowHeight="7455" activeTab="6" xr2:uid="{00000000-000D-0000-FFFF-FFFF00000000}"/>
  </bookViews>
  <sheets>
    <sheet name="初期登録" sheetId="6" r:id="rId1"/>
    <sheet name="ソロコン" sheetId="1" r:id="rId2"/>
    <sheet name="コンクール" sheetId="2" r:id="rId3"/>
    <sheet name="マーチング" sheetId="3" r:id="rId4"/>
    <sheet name="吹奏楽の日" sheetId="5" r:id="rId5"/>
    <sheet name="アンサンブル" sheetId="4" r:id="rId6"/>
    <sheet name="６２万石" sheetId="8" r:id="rId7"/>
    <sheet name="略記号" sheetId="7" r:id="rId8"/>
  </sheets>
  <definedNames>
    <definedName name="_xlnm.Print_Area" localSheetId="6">'６２万石'!$A$2:$T$43</definedName>
    <definedName name="_xlnm.Print_Area" localSheetId="5">アンサンブル!$A$2:$T$247</definedName>
    <definedName name="_xlnm.Print_Area" localSheetId="2">コンクール!$A$2:$T$38</definedName>
    <definedName name="_xlnm.Print_Area" localSheetId="1">ソロコン!$A$2:$T$36</definedName>
    <definedName name="_xlnm.Print_Area" localSheetId="3">マーチング!$A$2:$T$44</definedName>
    <definedName name="_xlnm.Print_Area" localSheetId="4">吹奏楽の日!$A$2:$T$43</definedName>
    <definedName name="_xlnm.Print_Area" localSheetId="7">略記号!$A$1:$H$47</definedName>
  </definedNames>
  <calcPr calcId="191029"/>
</workbook>
</file>

<file path=xl/calcChain.xml><?xml version="1.0" encoding="utf-8"?>
<calcChain xmlns="http://schemas.openxmlformats.org/spreadsheetml/2006/main">
  <c r="M15" i="8" l="1"/>
  <c r="M223" i="4"/>
  <c r="M181" i="4"/>
  <c r="M139" i="4"/>
  <c r="M97" i="4"/>
  <c r="M55" i="4"/>
  <c r="M15" i="4"/>
  <c r="M15" i="5"/>
  <c r="M15" i="3"/>
  <c r="M15" i="2"/>
  <c r="M15" i="1"/>
  <c r="D15" i="4" l="1"/>
  <c r="D15" i="8" l="1"/>
  <c r="D223" i="4"/>
  <c r="D181" i="4"/>
  <c r="D139" i="4"/>
  <c r="D97" i="4"/>
  <c r="D55" i="4"/>
  <c r="D15" i="5"/>
  <c r="D15" i="3"/>
  <c r="D15" i="2"/>
  <c r="O5" i="4" l="1"/>
  <c r="O210" i="4"/>
  <c r="O168" i="4"/>
  <c r="O126" i="4"/>
  <c r="O84" i="4"/>
  <c r="O42" i="4"/>
  <c r="P221" i="4" l="1"/>
  <c r="J221" i="4"/>
  <c r="D221" i="4"/>
  <c r="P179" i="4"/>
  <c r="J179" i="4"/>
  <c r="D179" i="4"/>
  <c r="P137" i="4"/>
  <c r="J137" i="4"/>
  <c r="D137" i="4"/>
  <c r="P95" i="4"/>
  <c r="J95" i="4"/>
  <c r="D95" i="4"/>
  <c r="P53" i="4"/>
  <c r="J53" i="4"/>
  <c r="D53" i="4"/>
  <c r="P13" i="4"/>
  <c r="J13" i="4"/>
  <c r="D13" i="4"/>
  <c r="D222" i="4"/>
  <c r="C220" i="4"/>
  <c r="C219" i="4"/>
  <c r="D180" i="4"/>
  <c r="C178" i="4"/>
  <c r="C177" i="4"/>
  <c r="D138" i="4"/>
  <c r="C136" i="4"/>
  <c r="C135" i="4"/>
  <c r="D96" i="4"/>
  <c r="C94" i="4"/>
  <c r="C93" i="4"/>
  <c r="D54" i="4"/>
  <c r="C52" i="4"/>
  <c r="C51" i="4"/>
  <c r="O2" i="8"/>
  <c r="A7" i="8" s="1"/>
  <c r="D14" i="8"/>
  <c r="P13" i="8"/>
  <c r="J13" i="8"/>
  <c r="D13" i="8"/>
  <c r="C12" i="8"/>
  <c r="C11" i="8"/>
  <c r="O5" i="8"/>
  <c r="H8" i="4"/>
  <c r="A4" i="4" s="1"/>
  <c r="H48" i="4"/>
  <c r="H90" i="4"/>
  <c r="H132" i="4"/>
  <c r="H174" i="4"/>
  <c r="H216" i="4"/>
  <c r="H8" i="2"/>
  <c r="A4" i="2" s="1"/>
  <c r="P13" i="5"/>
  <c r="J13" i="5"/>
  <c r="D13" i="5"/>
  <c r="P13" i="3"/>
  <c r="J13" i="3"/>
  <c r="D13" i="3"/>
  <c r="P13" i="2"/>
  <c r="J13" i="2"/>
  <c r="D13" i="2"/>
  <c r="P13" i="1"/>
  <c r="J13" i="1"/>
  <c r="Q37" i="5"/>
  <c r="O2" i="4"/>
  <c r="O2" i="5"/>
  <c r="A7" i="5" s="1"/>
  <c r="O2" i="3"/>
  <c r="O2" i="2"/>
  <c r="A7" i="2" s="1"/>
  <c r="O2" i="1"/>
  <c r="A7" i="1" s="1"/>
  <c r="M212" i="4"/>
  <c r="M170" i="4"/>
  <c r="M128" i="4"/>
  <c r="M86" i="4"/>
  <c r="M44" i="4"/>
  <c r="M4" i="1"/>
  <c r="M4" i="4"/>
  <c r="M4" i="5"/>
  <c r="M4" i="3"/>
  <c r="M4" i="2"/>
  <c r="O213" i="4"/>
  <c r="M213" i="4"/>
  <c r="S210" i="4"/>
  <c r="Q210" i="4"/>
  <c r="O171" i="4"/>
  <c r="M171" i="4"/>
  <c r="S168" i="4"/>
  <c r="Q168" i="4"/>
  <c r="O129" i="4"/>
  <c r="M129" i="4"/>
  <c r="S126" i="4"/>
  <c r="Q126" i="4"/>
  <c r="O87" i="4"/>
  <c r="M87" i="4"/>
  <c r="S84" i="4"/>
  <c r="Q84" i="4"/>
  <c r="S42" i="4"/>
  <c r="Q42" i="4"/>
  <c r="O45" i="4"/>
  <c r="M45" i="4"/>
  <c r="D14" i="4"/>
  <c r="C12" i="4"/>
  <c r="C11" i="4"/>
  <c r="M5" i="4"/>
  <c r="O5" i="5"/>
  <c r="M5" i="5"/>
  <c r="O5" i="2"/>
  <c r="M5" i="2"/>
  <c r="O5" i="1"/>
  <c r="M5" i="1"/>
  <c r="O5" i="3"/>
  <c r="M5" i="3"/>
  <c r="D15" i="1"/>
  <c r="D14" i="2"/>
  <c r="D14" i="3"/>
  <c r="D14" i="5"/>
  <c r="D14" i="1"/>
  <c r="D13" i="1"/>
  <c r="C12" i="2"/>
  <c r="C12" i="3"/>
  <c r="C12" i="5"/>
  <c r="C12" i="1"/>
  <c r="C11" i="2"/>
  <c r="C11" i="3"/>
  <c r="C11" i="5"/>
  <c r="C11" i="1"/>
  <c r="A89" i="4" l="1"/>
  <c r="A7" i="4"/>
  <c r="A131" i="4"/>
  <c r="A215" i="4"/>
  <c r="A47" i="4"/>
  <c r="A173" i="4"/>
  <c r="B7" i="3"/>
  <c r="A17" i="6" s="1"/>
  <c r="B8" i="3"/>
  <c r="A18" i="6" s="1"/>
  <c r="A15" i="6"/>
  <c r="A19" i="6"/>
  <c r="A16" i="6"/>
  <c r="A20" i="6"/>
  <c r="A170" i="4"/>
  <c r="A128" i="4"/>
  <c r="A212" i="4"/>
  <c r="A86" i="4"/>
  <c r="A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遠藤　昇</author>
  </authors>
  <commentList>
    <comment ref="N1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リストから選んで下さい
</t>
        </r>
      </text>
    </comment>
    <comment ref="N2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<sst xmlns="http://schemas.openxmlformats.org/spreadsheetml/2006/main" count="1319" uniqueCount="326">
  <si>
    <t>宮城県吹奏楽連盟会長　様</t>
    <rPh sb="0" eb="3">
      <t>ミヤギケン</t>
    </rPh>
    <rPh sb="3" eb="6">
      <t>スイソウガク</t>
    </rPh>
    <rPh sb="6" eb="8">
      <t>レンメイ</t>
    </rPh>
    <rPh sb="8" eb="10">
      <t>カイチョウ</t>
    </rPh>
    <rPh sb="11" eb="12">
      <t>サマ</t>
    </rPh>
    <phoneticPr fontId="2"/>
  </si>
  <si>
    <t>小・中・高
大・職・一</t>
    <rPh sb="0" eb="1">
      <t>ショウ</t>
    </rPh>
    <rPh sb="2" eb="3">
      <t>チュウ</t>
    </rPh>
    <rPh sb="4" eb="5">
      <t>コウ</t>
    </rPh>
    <rPh sb="6" eb="7">
      <t>ダイ</t>
    </rPh>
    <rPh sb="8" eb="9">
      <t>ショク</t>
    </rPh>
    <rPh sb="10" eb="11">
      <t>1</t>
    </rPh>
    <phoneticPr fontId="2"/>
  </si>
  <si>
    <t>学校長名
代表者名</t>
    <rPh sb="0" eb="3">
      <t>ガッコウチョウ</t>
    </rPh>
    <rPh sb="3" eb="4">
      <t>メイ</t>
    </rPh>
    <rPh sb="5" eb="8">
      <t>ダイヒョウシャ</t>
    </rPh>
    <rPh sb="8" eb="9">
      <t>メイ</t>
    </rPh>
    <phoneticPr fontId="2"/>
  </si>
  <si>
    <t>印</t>
    <rPh sb="0" eb="1">
      <t>イン</t>
    </rPh>
    <phoneticPr fontId="2"/>
  </si>
  <si>
    <t>団体名</t>
    <rPh sb="0" eb="3">
      <t>ダンタイメイ</t>
    </rPh>
    <phoneticPr fontId="2"/>
  </si>
  <si>
    <t>連絡先</t>
    <rPh sb="0" eb="3">
      <t>レンラクサキ</t>
    </rPh>
    <phoneticPr fontId="2"/>
  </si>
  <si>
    <t>演奏者氏名</t>
    <rPh sb="0" eb="3">
      <t>エンソウシャ</t>
    </rPh>
    <rPh sb="3" eb="5">
      <t>シメイ</t>
    </rPh>
    <phoneticPr fontId="2"/>
  </si>
  <si>
    <t>伴奏楽器</t>
    <rPh sb="0" eb="2">
      <t>バンソウ</t>
    </rPh>
    <rPh sb="2" eb="4">
      <t>ガッキ</t>
    </rPh>
    <phoneticPr fontId="2"/>
  </si>
  <si>
    <t>住所</t>
    <rPh sb="0" eb="2">
      <t>ジュウショ</t>
    </rPh>
    <phoneticPr fontId="2"/>
  </si>
  <si>
    <t>連絡責任者氏名</t>
    <rPh sb="0" eb="2">
      <t>レンラク</t>
    </rPh>
    <rPh sb="2" eb="5">
      <t>セキニンシャ</t>
    </rPh>
    <rPh sb="5" eb="7">
      <t>シメイ</t>
    </rPh>
    <phoneticPr fontId="2"/>
  </si>
  <si>
    <t>曲名</t>
    <rPh sb="0" eb="2">
      <t>キョクメイ</t>
    </rPh>
    <phoneticPr fontId="2"/>
  </si>
  <si>
    <t>作曲者名</t>
    <rPh sb="0" eb="2">
      <t>サッキョク</t>
    </rPh>
    <rPh sb="2" eb="3">
      <t>シャ</t>
    </rPh>
    <rPh sb="3" eb="4">
      <t>メイ</t>
    </rPh>
    <phoneticPr fontId="2"/>
  </si>
  <si>
    <t>編曲者名</t>
    <rPh sb="0" eb="3">
      <t>ヘンキョクシャ</t>
    </rPh>
    <rPh sb="3" eb="4">
      <t>メイ</t>
    </rPh>
    <phoneticPr fontId="2"/>
  </si>
  <si>
    <t>使用楽譜</t>
    <rPh sb="0" eb="2">
      <t>シヨウ</t>
    </rPh>
    <rPh sb="2" eb="4">
      <t>ガクフ</t>
    </rPh>
    <phoneticPr fontId="2"/>
  </si>
  <si>
    <t>社版</t>
    <rPh sb="0" eb="1">
      <t>シャ</t>
    </rPh>
    <rPh sb="1" eb="2">
      <t>ハン</t>
    </rPh>
    <phoneticPr fontId="2"/>
  </si>
  <si>
    <t>未出版</t>
    <rPh sb="0" eb="1">
      <t>ミ</t>
    </rPh>
    <rPh sb="1" eb="3">
      <t>シュッパン</t>
    </rPh>
    <phoneticPr fontId="2"/>
  </si>
  <si>
    <t>演奏曲目</t>
    <rPh sb="0" eb="2">
      <t>エンソウ</t>
    </rPh>
    <rPh sb="2" eb="3">
      <t>キョク</t>
    </rPh>
    <rPh sb="3" eb="4">
      <t>モク</t>
    </rPh>
    <phoneticPr fontId="2"/>
  </si>
  <si>
    <t>フリガナ</t>
    <phoneticPr fontId="2"/>
  </si>
  <si>
    <t>〒</t>
    <phoneticPr fontId="2"/>
  </si>
  <si>
    <t>TEL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</si>
  <si>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</si>
  <si>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*</t>
    <phoneticPr fontId="2"/>
  </si>
  <si>
    <t>出版</t>
    <rPh sb="0" eb="2">
      <t>シュッパン</t>
    </rPh>
    <phoneticPr fontId="2"/>
  </si>
  <si>
    <t>高等学校</t>
    <rPh sb="0" eb="2">
      <t>コウトウ</t>
    </rPh>
    <rPh sb="2" eb="4">
      <t>ガッコウ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</si>
  <si>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</si>
  <si>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</si>
  <si>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参加部門</t>
    <rPh sb="0" eb="2">
      <t>サンカ</t>
    </rPh>
    <rPh sb="2" eb="4">
      <t>ブモン</t>
    </rPh>
    <phoneticPr fontId="2"/>
  </si>
  <si>
    <t>演奏楽器</t>
    <rPh sb="0" eb="2">
      <t>エンソウ</t>
    </rPh>
    <rPh sb="2" eb="4">
      <t>ガッキ</t>
    </rPh>
    <phoneticPr fontId="2"/>
  </si>
  <si>
    <t>必要書類</t>
    <rPh sb="0" eb="2">
      <t>ヒツヨウ</t>
    </rPh>
    <rPh sb="2" eb="4">
      <t>ショルイ</t>
    </rPh>
    <phoneticPr fontId="2"/>
  </si>
  <si>
    <t>演奏許諾</t>
    <rPh sb="0" eb="2">
      <t>エンソウ</t>
    </rPh>
    <rPh sb="2" eb="4">
      <t>キョダク</t>
    </rPh>
    <phoneticPr fontId="2"/>
  </si>
  <si>
    <t>編曲許諾</t>
    <rPh sb="0" eb="2">
      <t>ヘンキョク</t>
    </rPh>
    <rPh sb="2" eb="4">
      <t>キョダク</t>
    </rPh>
    <phoneticPr fontId="2"/>
  </si>
  <si>
    <t>必要</t>
    <rPh sb="0" eb="2">
      <t>ヒツヨウ</t>
    </rPh>
    <phoneticPr fontId="2"/>
  </si>
  <si>
    <t>不必要</t>
    <rPh sb="0" eb="3">
      <t>フヒツヨウ</t>
    </rPh>
    <phoneticPr fontId="2"/>
  </si>
  <si>
    <t>邦文</t>
    <rPh sb="0" eb="2">
      <t>ホウブン</t>
    </rPh>
    <phoneticPr fontId="2"/>
  </si>
  <si>
    <t>欧文</t>
    <rPh sb="0" eb="2">
      <t>オウブン</t>
    </rPh>
    <phoneticPr fontId="2"/>
  </si>
  <si>
    <t>**</t>
    <phoneticPr fontId="2"/>
  </si>
  <si>
    <t>***</t>
    <phoneticPr fontId="2"/>
  </si>
  <si>
    <t>**</t>
    <phoneticPr fontId="2"/>
  </si>
  <si>
    <t>Piccolo</t>
  </si>
  <si>
    <t>Flute</t>
  </si>
  <si>
    <t>Oboe</t>
  </si>
  <si>
    <t xml:space="preserve">English Horn </t>
  </si>
  <si>
    <t>Bassoon</t>
  </si>
  <si>
    <t xml:space="preserve">Contra Bassoons </t>
  </si>
  <si>
    <t>E♭Clarinet</t>
  </si>
  <si>
    <t>Clarinet</t>
  </si>
  <si>
    <t>Alto Clarinet</t>
  </si>
  <si>
    <t>Bass Clarinet</t>
  </si>
  <si>
    <t>Contra Bass Clarinet</t>
  </si>
  <si>
    <t>Alto Saxophone</t>
  </si>
  <si>
    <t>Tenor Saxophone</t>
  </si>
  <si>
    <t>Baritone Saxophone</t>
  </si>
  <si>
    <t>Trumpet</t>
  </si>
  <si>
    <t xml:space="preserve">Flugel Horn </t>
  </si>
  <si>
    <t>Horn</t>
  </si>
  <si>
    <t>Trombone</t>
  </si>
  <si>
    <t>Euphonium</t>
  </si>
  <si>
    <t>Tuba</t>
  </si>
  <si>
    <t>String Bass</t>
  </si>
  <si>
    <t>Percussions</t>
  </si>
  <si>
    <t>Glockenspiel</t>
  </si>
  <si>
    <t>Xylophone</t>
  </si>
  <si>
    <t>Vibraphone</t>
  </si>
  <si>
    <t>Marimba</t>
  </si>
  <si>
    <t>Timpani</t>
  </si>
  <si>
    <t>予選</t>
    <rPh sb="0" eb="2">
      <t>ヨセン</t>
    </rPh>
    <phoneticPr fontId="2"/>
  </si>
  <si>
    <t>地区大会</t>
    <rPh sb="0" eb="2">
      <t>チク</t>
    </rPh>
    <rPh sb="2" eb="4">
      <t>タイカイ</t>
    </rPh>
    <phoneticPr fontId="2"/>
  </si>
  <si>
    <t>参加申込書兼参加登録書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rPh sb="5" eb="6">
      <t>ケン</t>
    </rPh>
    <rPh sb="6" eb="8">
      <t>サンカ</t>
    </rPh>
    <rPh sb="8" eb="10">
      <t>トウロク</t>
    </rPh>
    <rPh sb="10" eb="11">
      <t>ショ</t>
    </rPh>
    <phoneticPr fontId="2"/>
  </si>
  <si>
    <t>指揮者氏名</t>
    <rPh sb="0" eb="3">
      <t>シキシャ</t>
    </rPh>
    <rPh sb="3" eb="5">
      <t>シメイ</t>
    </rPh>
    <phoneticPr fontId="2"/>
  </si>
  <si>
    <t>Ⅰ</t>
  </si>
  <si>
    <t>Ⅱ</t>
  </si>
  <si>
    <t>Ⅲ</t>
  </si>
  <si>
    <t>Ⅳ</t>
  </si>
  <si>
    <t>人</t>
    <rPh sb="0" eb="1">
      <t>ニン</t>
    </rPh>
    <phoneticPr fontId="2"/>
  </si>
  <si>
    <t>演奏者人数</t>
    <rPh sb="0" eb="3">
      <t>エンソウシャ</t>
    </rPh>
    <rPh sb="3" eb="5">
      <t>ニンズウ</t>
    </rPh>
    <phoneticPr fontId="2"/>
  </si>
  <si>
    <t>大学</t>
  </si>
  <si>
    <t>ピアノの使用</t>
    <rPh sb="4" eb="6">
      <t>シヨウ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</si>
  <si>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</si>
  <si>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</si>
  <si>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</si>
  <si>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</si>
  <si>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演奏時間</t>
    <rPh sb="0" eb="2">
      <t>エンソウ</t>
    </rPh>
    <rPh sb="2" eb="4">
      <t>ジカン</t>
    </rPh>
    <phoneticPr fontId="2"/>
  </si>
  <si>
    <t>円</t>
    <rPh sb="0" eb="1">
      <t>エン</t>
    </rPh>
    <phoneticPr fontId="2"/>
  </si>
  <si>
    <t>※スコアの表紙・1ページ目のコピーを添付してください。</t>
    <rPh sb="5" eb="7">
      <t>ヒョウシ</t>
    </rPh>
    <rPh sb="12" eb="13">
      <t>メ</t>
    </rPh>
    <rPh sb="18" eb="20">
      <t>テンプ</t>
    </rPh>
    <phoneticPr fontId="2"/>
  </si>
  <si>
    <t>フリガナ</t>
    <phoneticPr fontId="2"/>
  </si>
  <si>
    <t>地区大会参加料</t>
    <rPh sb="0" eb="2">
      <t>チク</t>
    </rPh>
    <rPh sb="2" eb="4">
      <t>タイカイ</t>
    </rPh>
    <rPh sb="4" eb="7">
      <t>サンカリョウ</t>
    </rPh>
    <phoneticPr fontId="2"/>
  </si>
  <si>
    <t>仙台青葉</t>
  </si>
  <si>
    <t>仙台泉</t>
  </si>
  <si>
    <t>仙台宮城野</t>
  </si>
  <si>
    <t>仙台若林</t>
  </si>
  <si>
    <t>仙台太白</t>
  </si>
  <si>
    <t>塩釜</t>
  </si>
  <si>
    <t>名取</t>
  </si>
  <si>
    <t>仙南</t>
  </si>
  <si>
    <t>石巻</t>
  </si>
  <si>
    <t>古川</t>
  </si>
  <si>
    <t>栗原</t>
  </si>
  <si>
    <t>登米</t>
  </si>
  <si>
    <t>本吉</t>
  </si>
  <si>
    <t>*</t>
    <phoneticPr fontId="2"/>
  </si>
  <si>
    <t>*</t>
    <phoneticPr fontId="2"/>
  </si>
  <si>
    <t>**</t>
    <phoneticPr fontId="2"/>
  </si>
  <si>
    <t>*</t>
    <phoneticPr fontId="2"/>
  </si>
  <si>
    <t>**</t>
    <phoneticPr fontId="2"/>
  </si>
  <si>
    <t>**</t>
    <phoneticPr fontId="2"/>
  </si>
  <si>
    <t>*</t>
    <phoneticPr fontId="2"/>
  </si>
  <si>
    <t>フリガナ</t>
    <phoneticPr fontId="2"/>
  </si>
  <si>
    <t>**</t>
    <phoneticPr fontId="2"/>
  </si>
  <si>
    <t>***</t>
    <phoneticPr fontId="2"/>
  </si>
  <si>
    <t>**</t>
    <phoneticPr fontId="2"/>
  </si>
  <si>
    <t>***</t>
    <phoneticPr fontId="2"/>
  </si>
  <si>
    <t>**</t>
    <phoneticPr fontId="2"/>
  </si>
  <si>
    <t>**</t>
    <phoneticPr fontId="2"/>
  </si>
  <si>
    <t>***</t>
    <phoneticPr fontId="2"/>
  </si>
  <si>
    <t>フリガナ</t>
    <phoneticPr fontId="2"/>
  </si>
  <si>
    <t>**</t>
    <phoneticPr fontId="2"/>
  </si>
  <si>
    <t>***</t>
    <phoneticPr fontId="2"/>
  </si>
  <si>
    <t>***</t>
    <phoneticPr fontId="2"/>
  </si>
  <si>
    <t>***</t>
    <phoneticPr fontId="2"/>
  </si>
  <si>
    <t>**</t>
    <phoneticPr fontId="2"/>
  </si>
  <si>
    <t>**</t>
    <phoneticPr fontId="2"/>
  </si>
  <si>
    <t>ピアノ</t>
    <phoneticPr fontId="2"/>
  </si>
  <si>
    <t>なし</t>
    <phoneticPr fontId="2"/>
  </si>
  <si>
    <t>名</t>
    <rPh sb="0" eb="1">
      <t>メイ</t>
    </rPh>
    <phoneticPr fontId="2"/>
  </si>
  <si>
    <t>使　用　曲　名</t>
    <rPh sb="0" eb="1">
      <t>ツカ</t>
    </rPh>
    <rPh sb="2" eb="3">
      <t>ヨウ</t>
    </rPh>
    <rPh sb="4" eb="5">
      <t>キョク</t>
    </rPh>
    <rPh sb="6" eb="7">
      <t>メイ</t>
    </rPh>
    <phoneticPr fontId="2"/>
  </si>
  <si>
    <t>時間</t>
    <rPh sb="0" eb="2">
      <t>ジカン</t>
    </rPh>
    <phoneticPr fontId="2"/>
  </si>
  <si>
    <t>※ドラムメジャーは演奏・演技に参加できるが、指揮者は演奏・演技に参加できません。</t>
    <rPh sb="9" eb="11">
      <t>エンソウ</t>
    </rPh>
    <rPh sb="12" eb="14">
      <t>エンギ</t>
    </rPh>
    <rPh sb="15" eb="17">
      <t>サンカ</t>
    </rPh>
    <rPh sb="22" eb="25">
      <t>シキシャ</t>
    </rPh>
    <rPh sb="26" eb="28">
      <t>エンソウ</t>
    </rPh>
    <rPh sb="29" eb="31">
      <t>エンギ</t>
    </rPh>
    <rPh sb="32" eb="34">
      <t>サンカ</t>
    </rPh>
    <phoneticPr fontId="2"/>
  </si>
  <si>
    <t>**</t>
    <phoneticPr fontId="2"/>
  </si>
  <si>
    <t>*</t>
    <phoneticPr fontId="2"/>
  </si>
  <si>
    <t>※参加者は、指揮者・指導者をのぞくフロア内で演奏演技をする者の人数とします。</t>
    <rPh sb="1" eb="4">
      <t>サンカシャ</t>
    </rPh>
    <rPh sb="6" eb="9">
      <t>シキシャ</t>
    </rPh>
    <rPh sb="10" eb="13">
      <t>シドウシャ</t>
    </rPh>
    <rPh sb="20" eb="21">
      <t>ナイ</t>
    </rPh>
    <rPh sb="22" eb="24">
      <t>エンソウ</t>
    </rPh>
    <rPh sb="24" eb="26">
      <t>エンギ</t>
    </rPh>
    <rPh sb="29" eb="30">
      <t>モノ</t>
    </rPh>
    <rPh sb="31" eb="33">
      <t>ニンズウ</t>
    </rPh>
    <phoneticPr fontId="2"/>
  </si>
  <si>
    <t>演技
時間</t>
    <rPh sb="0" eb="2">
      <t>エンギ</t>
    </rPh>
    <rPh sb="3" eb="5">
      <t>ジカン</t>
    </rPh>
    <phoneticPr fontId="2"/>
  </si>
  <si>
    <t>合計
人数</t>
    <rPh sb="0" eb="2">
      <t>ゴウケイ</t>
    </rPh>
    <rPh sb="3" eb="5">
      <t>ニンズウ</t>
    </rPh>
    <phoneticPr fontId="2"/>
  </si>
  <si>
    <t>参加人数</t>
    <rPh sb="0" eb="2">
      <t>サンカ</t>
    </rPh>
    <rPh sb="2" eb="4">
      <t>ニンズウ</t>
    </rPh>
    <phoneticPr fontId="2"/>
  </si>
  <si>
    <t>Ｄ・Ｍ</t>
    <phoneticPr fontId="2"/>
  </si>
  <si>
    <t>バンド</t>
    <phoneticPr fontId="2"/>
  </si>
  <si>
    <t>ガード</t>
    <phoneticPr fontId="2"/>
  </si>
  <si>
    <t>フリガナ</t>
    <phoneticPr fontId="2"/>
  </si>
  <si>
    <t>演奏形態</t>
    <rPh sb="0" eb="2">
      <t>エンソウ</t>
    </rPh>
    <rPh sb="2" eb="4">
      <t>ケイタイ</t>
    </rPh>
    <phoneticPr fontId="2"/>
  </si>
  <si>
    <t>楽　器</t>
    <rPh sb="0" eb="1">
      <t>ラク</t>
    </rPh>
    <rPh sb="2" eb="3">
      <t>ウツワ</t>
    </rPh>
    <phoneticPr fontId="2"/>
  </si>
  <si>
    <t>学　年</t>
    <rPh sb="0" eb="1">
      <t>ガク</t>
    </rPh>
    <rPh sb="2" eb="3">
      <t>トシ</t>
    </rPh>
    <phoneticPr fontId="2"/>
  </si>
  <si>
    <t>演奏者氏名</t>
    <rPh sb="0" eb="3">
      <t>エンソウシャ</t>
    </rPh>
    <rPh sb="3" eb="4">
      <t>シ</t>
    </rPh>
    <rPh sb="4" eb="5">
      <t>メイ</t>
    </rPh>
    <phoneticPr fontId="2"/>
  </si>
  <si>
    <t>**</t>
    <phoneticPr fontId="2"/>
  </si>
  <si>
    <t>*</t>
    <phoneticPr fontId="2"/>
  </si>
  <si>
    <t>**</t>
    <phoneticPr fontId="2"/>
  </si>
  <si>
    <t>No</t>
    <phoneticPr fontId="2"/>
  </si>
  <si>
    <t>No</t>
    <phoneticPr fontId="2"/>
  </si>
  <si>
    <t>**</t>
    <phoneticPr fontId="2"/>
  </si>
  <si>
    <t>クラリネット</t>
  </si>
  <si>
    <t>サクソフォン</t>
  </si>
  <si>
    <t>トロンボーン</t>
  </si>
  <si>
    <t>フルート</t>
  </si>
  <si>
    <t>金管</t>
  </si>
  <si>
    <t>打楽器</t>
  </si>
  <si>
    <t>木管</t>
  </si>
  <si>
    <t>五重奏</t>
  </si>
  <si>
    <t>三重奏</t>
  </si>
  <si>
    <t>四重奏</t>
  </si>
  <si>
    <t>七重奏</t>
  </si>
  <si>
    <t>八重奏</t>
  </si>
  <si>
    <t>六重奏</t>
  </si>
  <si>
    <t>管楽</t>
    <rPh sb="0" eb="1">
      <t>カン</t>
    </rPh>
    <rPh sb="1" eb="2">
      <t>ガク</t>
    </rPh>
    <phoneticPr fontId="2"/>
  </si>
  <si>
    <t>トランペット</t>
  </si>
  <si>
    <t>ユーフォニアム</t>
  </si>
  <si>
    <t>テューバ</t>
  </si>
  <si>
    <t>管打楽器</t>
    <rPh sb="2" eb="4">
      <t>ガッキ</t>
    </rPh>
    <phoneticPr fontId="2"/>
  </si>
  <si>
    <t>中学校</t>
  </si>
  <si>
    <t>職場</t>
  </si>
  <si>
    <t>一般</t>
  </si>
  <si>
    <t>小学校</t>
  </si>
  <si>
    <t>高等学校</t>
  </si>
  <si>
    <t>Picc.</t>
  </si>
  <si>
    <t>Fl.</t>
  </si>
  <si>
    <t>Ob.</t>
  </si>
  <si>
    <t>Bn.</t>
  </si>
  <si>
    <t>C.Bn.</t>
  </si>
  <si>
    <t>E.Cl.</t>
  </si>
  <si>
    <t>Cl.</t>
  </si>
  <si>
    <t>A.Cl.</t>
  </si>
  <si>
    <t>B.Cl.</t>
  </si>
  <si>
    <t>Contra Alto Clarinet</t>
  </si>
  <si>
    <t>C.B.Cl.</t>
  </si>
  <si>
    <t>Soprano Saxophone</t>
  </si>
  <si>
    <t>A.Sax.</t>
  </si>
  <si>
    <t>T.Sax.</t>
  </si>
  <si>
    <t>B.Sax.</t>
  </si>
  <si>
    <t>Bass Saxophone</t>
  </si>
  <si>
    <t>Cornet</t>
  </si>
  <si>
    <t>Trp.</t>
  </si>
  <si>
    <t>Alto-horn</t>
  </si>
  <si>
    <t>Trb.</t>
  </si>
  <si>
    <t>Bass-Trombone</t>
  </si>
  <si>
    <t>Bariton</t>
  </si>
  <si>
    <t>Cb.</t>
  </si>
  <si>
    <t>Timp.</t>
  </si>
  <si>
    <t>Perc.</t>
  </si>
  <si>
    <t>Glock.</t>
  </si>
  <si>
    <t>Xylo.</t>
  </si>
  <si>
    <t>Vib.</t>
  </si>
  <si>
    <t>Mar.</t>
  </si>
  <si>
    <t>C.A.Cl.</t>
    <phoneticPr fontId="2"/>
  </si>
  <si>
    <t>E.Hrn.</t>
    <phoneticPr fontId="2"/>
  </si>
  <si>
    <t>Bas.Sax.</t>
    <phoneticPr fontId="2"/>
  </si>
  <si>
    <t>F.Hr.</t>
    <phoneticPr fontId="2"/>
  </si>
  <si>
    <t>S.Sax.</t>
    <phoneticPr fontId="2"/>
  </si>
  <si>
    <t>Hrn.</t>
    <phoneticPr fontId="2"/>
  </si>
  <si>
    <t>A.Hrn.</t>
    <phoneticPr fontId="2"/>
  </si>
  <si>
    <t>B.Trb.</t>
    <phoneticPr fontId="2"/>
  </si>
  <si>
    <t>Bar.</t>
    <phoneticPr fontId="2"/>
  </si>
  <si>
    <t>Eup.</t>
    <phoneticPr fontId="2"/>
  </si>
  <si>
    <t>Cor.</t>
    <phoneticPr fontId="2"/>
  </si>
  <si>
    <t>楽器名略記号</t>
    <rPh sb="0" eb="2">
      <t>ガッキ</t>
    </rPh>
    <rPh sb="2" eb="3">
      <t>メイ</t>
    </rPh>
    <rPh sb="3" eb="4">
      <t>リャク</t>
    </rPh>
    <rPh sb="4" eb="6">
      <t>キゴウ</t>
    </rPh>
    <phoneticPr fontId="2"/>
  </si>
  <si>
    <t>代表団体名</t>
    <rPh sb="0" eb="2">
      <t>ダイヒョウ</t>
    </rPh>
    <rPh sb="2" eb="4">
      <t>ダンタイ</t>
    </rPh>
    <rPh sb="4" eb="5">
      <t>メイ</t>
    </rPh>
    <phoneticPr fontId="2"/>
  </si>
  <si>
    <t>合同演奏
する団体名</t>
    <rPh sb="0" eb="2">
      <t>ゴウドウ</t>
    </rPh>
    <rPh sb="2" eb="4">
      <t>エンソウ</t>
    </rPh>
    <rPh sb="7" eb="10">
      <t>ダンタイメイ</t>
    </rPh>
    <phoneticPr fontId="2"/>
  </si>
  <si>
    <t>合同演奏の人数</t>
    <rPh sb="0" eb="2">
      <t>ゴウドウ</t>
    </rPh>
    <rPh sb="2" eb="4">
      <t>エンソウ</t>
    </rPh>
    <rPh sb="5" eb="7">
      <t>ニンズウ</t>
    </rPh>
    <phoneticPr fontId="2"/>
  </si>
  <si>
    <t>宮城県吹奏楽連盟参加申込書システム</t>
    <rPh sb="0" eb="3">
      <t>ミヤギケン</t>
    </rPh>
    <rPh sb="3" eb="6">
      <t>スイソウガク</t>
    </rPh>
    <rPh sb="6" eb="8">
      <t>レンメイ</t>
    </rPh>
    <rPh sb="8" eb="10">
      <t>サンカ</t>
    </rPh>
    <rPh sb="10" eb="13">
      <t>モウシコミショ</t>
    </rPh>
    <phoneticPr fontId="2"/>
  </si>
  <si>
    <t>校長</t>
    <rPh sb="0" eb="2">
      <t>コウチョウ</t>
    </rPh>
    <phoneticPr fontId="2"/>
  </si>
  <si>
    <t>学園長</t>
    <rPh sb="0" eb="3">
      <t>ガクエンチョウ</t>
    </rPh>
    <phoneticPr fontId="2"/>
  </si>
  <si>
    <t>学校長</t>
    <rPh sb="0" eb="3">
      <t>ガッコウチョウ</t>
    </rPh>
    <phoneticPr fontId="2"/>
  </si>
  <si>
    <t>代表</t>
    <rPh sb="0" eb="2">
      <t>ダイヒョウ</t>
    </rPh>
    <phoneticPr fontId="2"/>
  </si>
  <si>
    <t>加盟部門</t>
    <rPh sb="0" eb="2">
      <t>カメイ</t>
    </rPh>
    <rPh sb="2" eb="4">
      <t>ブモン</t>
    </rPh>
    <phoneticPr fontId="2"/>
  </si>
  <si>
    <t>****</t>
    <phoneticPr fontId="2"/>
  </si>
  <si>
    <t>**</t>
    <phoneticPr fontId="2"/>
  </si>
  <si>
    <t>フリガナ</t>
    <phoneticPr fontId="2"/>
  </si>
  <si>
    <t>団体代表者氏名</t>
    <rPh sb="0" eb="2">
      <t>ダンタイ</t>
    </rPh>
    <rPh sb="2" eb="4">
      <t>ダイヒョウ</t>
    </rPh>
    <rPh sb="4" eb="5">
      <t>シャ</t>
    </rPh>
    <rPh sb="5" eb="7">
      <t>シメイ</t>
    </rPh>
    <phoneticPr fontId="2"/>
  </si>
  <si>
    <t>演奏者名</t>
    <rPh sb="0" eb="3">
      <t>エンソウシャ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</si>
  <si>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</si>
  <si>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フリガナ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</si>
  <si>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</si>
  <si>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</si>
  <si>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フリガナ</t>
    <phoneticPr fontId="2"/>
  </si>
  <si>
    <t>フリガナ</t>
    <phoneticPr fontId="2"/>
  </si>
  <si>
    <t>課 題 曲</t>
    <rPh sb="0" eb="1">
      <t>カ</t>
    </rPh>
    <rPh sb="2" eb="3">
      <t>ダイ</t>
    </rPh>
    <rPh sb="4" eb="5">
      <t>キョク</t>
    </rPh>
    <phoneticPr fontId="2"/>
  </si>
  <si>
    <t>指揮者名</t>
    <rPh sb="0" eb="3">
      <t>シキシャ</t>
    </rPh>
    <rPh sb="3" eb="4">
      <t>メイ</t>
    </rPh>
    <phoneticPr fontId="2"/>
  </si>
  <si>
    <t>自 由 曲</t>
    <rPh sb="0" eb="1">
      <t>ジ</t>
    </rPh>
    <rPh sb="2" eb="3">
      <t>ヨシ</t>
    </rPh>
    <rPh sb="4" eb="5">
      <t>キョク</t>
    </rPh>
    <phoneticPr fontId="2"/>
  </si>
  <si>
    <t>フリガナ</t>
    <phoneticPr fontId="2"/>
  </si>
  <si>
    <t>指 揮 者</t>
    <rPh sb="0" eb="1">
      <t>ユビ</t>
    </rPh>
    <rPh sb="2" eb="3">
      <t>キ</t>
    </rPh>
    <rPh sb="4" eb="5">
      <t>シャ</t>
    </rPh>
    <phoneticPr fontId="2"/>
  </si>
  <si>
    <t>指 導 者</t>
    <rPh sb="0" eb="1">
      <t>ユビ</t>
    </rPh>
    <rPh sb="2" eb="3">
      <t>シルベ</t>
    </rPh>
    <rPh sb="4" eb="5">
      <t>シャ</t>
    </rPh>
    <phoneticPr fontId="2"/>
  </si>
  <si>
    <t>ド ラ ム
メジャー</t>
    <phoneticPr fontId="2"/>
  </si>
  <si>
    <t>**</t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</si>
  <si>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</si>
  <si>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</si>
  <si>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ピアノ使用</t>
    <rPh sb="3" eb="5">
      <t>シヨウ</t>
    </rPh>
    <phoneticPr fontId="2"/>
  </si>
  <si>
    <t>の枠はリストから選んでください</t>
    <rPh sb="1" eb="2">
      <t>ワク</t>
    </rPh>
    <rPh sb="8" eb="9">
      <t>エラ</t>
    </rPh>
    <phoneticPr fontId="2"/>
  </si>
  <si>
    <t>の枠は入力してください</t>
    <rPh sb="1" eb="2">
      <t>ワク</t>
    </rPh>
    <rPh sb="3" eb="5">
      <t>ニュウリョク</t>
    </rPh>
    <phoneticPr fontId="2"/>
  </si>
  <si>
    <t>大　　学</t>
    <rPh sb="0" eb="1">
      <t>ダイ</t>
    </rPh>
    <rPh sb="3" eb="4">
      <t>ガク</t>
    </rPh>
    <phoneticPr fontId="2"/>
  </si>
  <si>
    <t>E.Hrn.</t>
  </si>
  <si>
    <t>C.A.Cl.</t>
  </si>
  <si>
    <t>S.Sax.</t>
  </si>
  <si>
    <t>Bas.Sax.</t>
  </si>
  <si>
    <t>Cor.</t>
  </si>
  <si>
    <t>F.Hr.</t>
  </si>
  <si>
    <t>Hrn.</t>
  </si>
  <si>
    <t>A.Hrn.</t>
  </si>
  <si>
    <t>B.Trb.</t>
  </si>
  <si>
    <t>Bar.</t>
  </si>
  <si>
    <t>Eup.</t>
  </si>
  <si>
    <t>作曲者</t>
    <rPh sb="0" eb="2">
      <t>サッキョク</t>
    </rPh>
    <rPh sb="2" eb="3">
      <t>シャ</t>
    </rPh>
    <phoneticPr fontId="2"/>
  </si>
  <si>
    <t>編曲者</t>
    <rPh sb="0" eb="3">
      <t>ヘンキョクシャ</t>
    </rPh>
    <phoneticPr fontId="2"/>
  </si>
  <si>
    <t>演奏曲目 １</t>
    <rPh sb="0" eb="2">
      <t>エンソウ</t>
    </rPh>
    <rPh sb="2" eb="3">
      <t>キョク</t>
    </rPh>
    <rPh sb="3" eb="4">
      <t>モク</t>
    </rPh>
    <phoneticPr fontId="2"/>
  </si>
  <si>
    <t>演奏曲目　２</t>
    <rPh sb="0" eb="2">
      <t>エンソウ</t>
    </rPh>
    <rPh sb="2" eb="4">
      <t>キョクモク</t>
    </rPh>
    <phoneticPr fontId="2"/>
  </si>
  <si>
    <t>高等学校
小 編 成</t>
    <rPh sb="0" eb="2">
      <t>コウトウ</t>
    </rPh>
    <rPh sb="2" eb="4">
      <t>ガッコウ</t>
    </rPh>
    <rPh sb="5" eb="6">
      <t>ショウ</t>
    </rPh>
    <rPh sb="7" eb="8">
      <t>ヘン</t>
    </rPh>
    <rPh sb="9" eb="10">
      <t>シゲル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</si>
  <si>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</si>
  <si>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</si>
  <si>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</si>
  <si>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大学生・職場・一般</t>
    <rPh sb="0" eb="2">
      <t>ダイガク</t>
    </rPh>
    <rPh sb="2" eb="3">
      <t>セイ</t>
    </rPh>
    <rPh sb="4" eb="6">
      <t>ショクバ</t>
    </rPh>
    <rPh sb="7" eb="9">
      <t>イッパン</t>
    </rPh>
    <phoneticPr fontId="2"/>
  </si>
  <si>
    <t>※スコアの全ページのコピーを添付してください。</t>
    <rPh sb="5" eb="6">
      <t>ゼン</t>
    </rPh>
    <rPh sb="14" eb="16">
      <t>テンプ</t>
    </rPh>
    <phoneticPr fontId="2"/>
  </si>
  <si>
    <t>　　　出版　　　　未出版</t>
    <rPh sb="3" eb="5">
      <t>シュッパン</t>
    </rPh>
    <rPh sb="9" eb="10">
      <t>ミ</t>
    </rPh>
    <rPh sb="10" eb="12">
      <t>シュッパン</t>
    </rPh>
    <phoneticPr fontId="2"/>
  </si>
  <si>
    <t>*＊</t>
    <phoneticPr fontId="2"/>
  </si>
  <si>
    <t>***</t>
    <phoneticPr fontId="2"/>
  </si>
  <si>
    <t>*＊</t>
    <phoneticPr fontId="2"/>
  </si>
  <si>
    <r>
      <t>E</t>
    </r>
    <r>
      <rPr>
        <vertAlign val="superscript"/>
        <sz val="10"/>
        <rFont val="ＭＳ Ｐ明朝"/>
        <family val="1"/>
        <charset val="128"/>
      </rPr>
      <t>♭</t>
    </r>
    <r>
      <rPr>
        <sz val="10"/>
        <rFont val="ＭＳ Ｐ明朝"/>
        <family val="1"/>
        <charset val="128"/>
      </rPr>
      <t>Clarinet</t>
    </r>
    <phoneticPr fontId="2"/>
  </si>
  <si>
    <r>
      <t>B</t>
    </r>
    <r>
      <rPr>
        <vertAlign val="superscript"/>
        <sz val="10"/>
        <rFont val="ＭＳ Ｐ明朝"/>
        <family val="1"/>
        <charset val="128"/>
      </rPr>
      <t>♭</t>
    </r>
    <r>
      <rPr>
        <sz val="10"/>
        <rFont val="ＭＳ Ｐ明朝"/>
        <family val="1"/>
        <charset val="128"/>
      </rPr>
      <t>Clarinet</t>
    </r>
    <phoneticPr fontId="2"/>
  </si>
  <si>
    <t>全ての申込書に反映されます。</t>
    <rPh sb="0" eb="1">
      <t>スベ</t>
    </rPh>
    <rPh sb="3" eb="6">
      <t>モウシコミショ</t>
    </rPh>
    <rPh sb="7" eb="9">
      <t>ハンエイ</t>
    </rPh>
    <phoneticPr fontId="2"/>
  </si>
  <si>
    <t>当日の
緊急
連絡先</t>
    <rPh sb="0" eb="2">
      <t>トウジツ</t>
    </rPh>
    <rPh sb="4" eb="6">
      <t>キンキュウ</t>
    </rPh>
    <rPh sb="7" eb="10">
      <t>レンラクサキ</t>
    </rPh>
    <phoneticPr fontId="2"/>
  </si>
  <si>
    <t>※記入された事項は，本大会運営と連盟の記録として利用されます。</t>
    <rPh sb="1" eb="3">
      <t>キニュウ</t>
    </rPh>
    <rPh sb="6" eb="8">
      <t>ジコウ</t>
    </rPh>
    <rPh sb="10" eb="13">
      <t>ホンタイカイ</t>
    </rPh>
    <rPh sb="13" eb="15">
      <t>ウンエイ</t>
    </rPh>
    <rPh sb="16" eb="18">
      <t>レンメイ</t>
    </rPh>
    <rPh sb="19" eb="21">
      <t>キロク</t>
    </rPh>
    <rPh sb="24" eb="26">
      <t>リヨウ</t>
    </rPh>
    <phoneticPr fontId="2"/>
  </si>
  <si>
    <t>※本大会によって発生する音源・映像などについての著作権は、全て吹奏楽連盟に帰属します。</t>
    <rPh sb="1" eb="4">
      <t>ホンタイカイ</t>
    </rPh>
    <rPh sb="8" eb="10">
      <t>ハッセイ</t>
    </rPh>
    <rPh sb="12" eb="14">
      <t>オンゲン</t>
    </rPh>
    <rPh sb="15" eb="17">
      <t>エイゾウ</t>
    </rPh>
    <rPh sb="24" eb="27">
      <t>チョサクケン</t>
    </rPh>
    <rPh sb="29" eb="30">
      <t>スベ</t>
    </rPh>
    <rPh sb="31" eb="36">
      <t>スイソウガクレンメイ</t>
    </rPh>
    <rPh sb="37" eb="39">
      <t>キゾク</t>
    </rPh>
    <phoneticPr fontId="2"/>
  </si>
  <si>
    <t>マーチングコンテスト</t>
    <phoneticPr fontId="2"/>
  </si>
  <si>
    <t>ビギナー</t>
    <phoneticPr fontId="2"/>
  </si>
  <si>
    <t>※記入された事項は、本大会運営と連盟の記録として利用されます。</t>
    <rPh sb="1" eb="3">
      <t>キニュウ</t>
    </rPh>
    <rPh sb="6" eb="8">
      <t>ジコウ</t>
    </rPh>
    <rPh sb="10" eb="13">
      <t>ホンタイカイ</t>
    </rPh>
    <rPh sb="13" eb="15">
      <t>ウンエイ</t>
    </rPh>
    <rPh sb="16" eb="18">
      <t>レンメイ</t>
    </rPh>
    <rPh sb="19" eb="21">
      <t>キロク</t>
    </rPh>
    <rPh sb="24" eb="26">
      <t>リヨウ</t>
    </rPh>
    <phoneticPr fontId="2"/>
  </si>
  <si>
    <t>※大会当日の録音録画にかかる権利は全て吹奏楽連盟に帰属します。</t>
    <rPh sb="1" eb="3">
      <t>タイカイ</t>
    </rPh>
    <rPh sb="3" eb="5">
      <t>トウジツ</t>
    </rPh>
    <rPh sb="6" eb="8">
      <t>ロクオン</t>
    </rPh>
    <rPh sb="8" eb="10">
      <t>ロクガ</t>
    </rPh>
    <rPh sb="14" eb="16">
      <t>ケンリ</t>
    </rPh>
    <rPh sb="17" eb="18">
      <t>スベ</t>
    </rPh>
    <rPh sb="19" eb="22">
      <t>スイソウガク</t>
    </rPh>
    <rPh sb="22" eb="24">
      <t>レンメイ</t>
    </rPh>
    <rPh sb="25" eb="27">
      <t>キゾク</t>
    </rPh>
    <phoneticPr fontId="2"/>
  </si>
  <si>
    <t>当日の緊急
連絡先</t>
    <rPh sb="0" eb="2">
      <t>トウジツ</t>
    </rPh>
    <rPh sb="3" eb="5">
      <t>キンキュウ</t>
    </rPh>
    <rPh sb="6" eb="9">
      <t>レンラクサキ</t>
    </rPh>
    <phoneticPr fontId="2"/>
  </si>
  <si>
    <t>加盟地区</t>
    <rPh sb="0" eb="2">
      <t>カメイ</t>
    </rPh>
    <rPh sb="2" eb="4">
      <t>チク</t>
    </rPh>
    <phoneticPr fontId="2"/>
  </si>
  <si>
    <t>職場・一般</t>
    <rPh sb="0" eb="1">
      <t>ショク</t>
    </rPh>
    <rPh sb="1" eb="2">
      <t>バ</t>
    </rPh>
    <rPh sb="3" eb="5">
      <t>イッパン</t>
    </rPh>
    <phoneticPr fontId="2"/>
  </si>
  <si>
    <t>多賀城</t>
    <rPh sb="0" eb="3">
      <t>タガジョウ</t>
    </rPh>
    <phoneticPr fontId="2"/>
  </si>
  <si>
    <t>大崎</t>
    <rPh sb="0" eb="2">
      <t>オオサキ</t>
    </rPh>
    <phoneticPr fontId="2"/>
  </si>
  <si>
    <t>※未出版やレンタルの楽譜を使用する場合は、演奏許諾・編曲許諾を必要とする場合があります。
　その時は、許諾書のコピーを添付してください。</t>
    <rPh sb="1" eb="2">
      <t>ミ</t>
    </rPh>
    <rPh sb="2" eb="4">
      <t>シュッパン</t>
    </rPh>
    <rPh sb="10" eb="12">
      <t>ガクフ</t>
    </rPh>
    <rPh sb="13" eb="15">
      <t>シヨウ</t>
    </rPh>
    <rPh sb="17" eb="19">
      <t>バアイ</t>
    </rPh>
    <rPh sb="21" eb="23">
      <t>エンソウ</t>
    </rPh>
    <rPh sb="23" eb="25">
      <t>キョダク</t>
    </rPh>
    <rPh sb="26" eb="28">
      <t>ヘンキョク</t>
    </rPh>
    <rPh sb="28" eb="30">
      <t>キョダク</t>
    </rPh>
    <rPh sb="31" eb="33">
      <t>ヒツヨウ</t>
    </rPh>
    <rPh sb="36" eb="38">
      <t>バアイ</t>
    </rPh>
    <rPh sb="48" eb="49">
      <t>トキ</t>
    </rPh>
    <rPh sb="51" eb="53">
      <t>キョダク</t>
    </rPh>
    <rPh sb="53" eb="54">
      <t>ショ</t>
    </rPh>
    <rPh sb="59" eb="61">
      <t>テンプ</t>
    </rPh>
    <phoneticPr fontId="2"/>
  </si>
  <si>
    <t>職・一</t>
    <rPh sb="0" eb="1">
      <t>ショク</t>
    </rPh>
    <rPh sb="2" eb="3">
      <t>1</t>
    </rPh>
    <phoneticPr fontId="2"/>
  </si>
  <si>
    <t>代表者名</t>
    <rPh sb="0" eb="3">
      <t>ダイヒョウシャ</t>
    </rPh>
    <rPh sb="3" eb="4">
      <t>メイ</t>
    </rPh>
    <phoneticPr fontId="2"/>
  </si>
  <si>
    <t>緊急
連絡先</t>
    <rPh sb="0" eb="2">
      <t>キンキュウ</t>
    </rPh>
    <rPh sb="3" eb="6">
      <t>レンラクサキ</t>
    </rPh>
    <phoneticPr fontId="2"/>
  </si>
  <si>
    <t>出演人数（申込団体単独の人数）</t>
    <rPh sb="0" eb="2">
      <t>シュツエン</t>
    </rPh>
    <rPh sb="2" eb="4">
      <t>ニンズウ</t>
    </rPh>
    <rPh sb="5" eb="7">
      <t>モウシコミ</t>
    </rPh>
    <rPh sb="7" eb="9">
      <t>ダンタイ</t>
    </rPh>
    <rPh sb="9" eb="11">
      <t>タンドク</t>
    </rPh>
    <rPh sb="12" eb="14">
      <t>ニンズウ</t>
    </rPh>
    <phoneticPr fontId="2"/>
  </si>
  <si>
    <t>参加人数（単独）</t>
    <rPh sb="0" eb="2">
      <t>サンカ</t>
    </rPh>
    <rPh sb="2" eb="4">
      <t>ニンズウ</t>
    </rPh>
    <rPh sb="5" eb="7">
      <t>タンドク</t>
    </rPh>
    <phoneticPr fontId="2"/>
  </si>
  <si>
    <t>大学</t>
    <rPh sb="0" eb="1">
      <t>ダイ</t>
    </rPh>
    <rPh sb="1" eb="2">
      <t>ガク</t>
    </rPh>
    <phoneticPr fontId="2"/>
  </si>
  <si>
    <t>仙台青葉</t>
    <rPh sb="0" eb="2">
      <t>センダイ</t>
    </rPh>
    <rPh sb="2" eb="4">
      <t>アオバ</t>
    </rPh>
    <phoneticPr fontId="2"/>
  </si>
  <si>
    <t>仙台宮城野・若林</t>
    <rPh sb="6" eb="8">
      <t>ワカバヤシ</t>
    </rPh>
    <phoneticPr fontId="2"/>
  </si>
  <si>
    <t xml:space="preserve">                                                   　（　　　人）</t>
    <rPh sb="56" eb="57">
      <t>ニン</t>
    </rPh>
    <phoneticPr fontId="2"/>
  </si>
  <si>
    <t xml:space="preserve">                                                   　（　　　人）</t>
    <phoneticPr fontId="2"/>
  </si>
  <si>
    <t xml:space="preserve">                                                   　（　　　人）</t>
    <phoneticPr fontId="2"/>
  </si>
  <si>
    <t>レンタル</t>
    <phoneticPr fontId="2"/>
  </si>
  <si>
    <t>全日本マーチングコンテスト宮城県大会</t>
    <rPh sb="0" eb="3">
      <t>ゼンニホン</t>
    </rPh>
    <rPh sb="13" eb="15">
      <t>ミヤギ</t>
    </rPh>
    <rPh sb="15" eb="18">
      <t>ケンタイカイ</t>
    </rPh>
    <phoneticPr fontId="2"/>
  </si>
  <si>
    <t>※演奏曲目の原題名・作曲者名・編曲者名は、外国人作曲家の場合必ず欧文表記をご記入ください。</t>
    <rPh sb="1" eb="3">
      <t>エンソウ</t>
    </rPh>
    <rPh sb="3" eb="5">
      <t>キョクモク</t>
    </rPh>
    <rPh sb="6" eb="8">
      <t>ゲンダイ</t>
    </rPh>
    <rPh sb="8" eb="9">
      <t>メイ</t>
    </rPh>
    <rPh sb="10" eb="13">
      <t>サッキョクシャ</t>
    </rPh>
    <rPh sb="13" eb="14">
      <t>メイ</t>
    </rPh>
    <rPh sb="15" eb="18">
      <t>ヘンキョクシャ</t>
    </rPh>
    <rPh sb="18" eb="19">
      <t>メイ</t>
    </rPh>
    <rPh sb="21" eb="24">
      <t>ガイコクジン</t>
    </rPh>
    <rPh sb="24" eb="27">
      <t>サッキョクカ</t>
    </rPh>
    <rPh sb="28" eb="30">
      <t>バアイ</t>
    </rPh>
    <rPh sb="30" eb="31">
      <t>カナラ</t>
    </rPh>
    <rPh sb="32" eb="34">
      <t>オウブン</t>
    </rPh>
    <rPh sb="34" eb="36">
      <t>ヒョウキ</t>
    </rPh>
    <rPh sb="38" eb="40">
      <t>キニュウ</t>
    </rPh>
    <phoneticPr fontId="2"/>
  </si>
  <si>
    <t>※組曲や多楽章形式の楽曲及びメドレーからの抜粋しての演奏は、1つ1つの楽曲について曲名をお書きください。</t>
    <rPh sb="1" eb="3">
      <t>クミキョク</t>
    </rPh>
    <rPh sb="4" eb="5">
      <t>タ</t>
    </rPh>
    <rPh sb="5" eb="7">
      <t>ガクショウ</t>
    </rPh>
    <rPh sb="7" eb="9">
      <t>ケイシキ</t>
    </rPh>
    <rPh sb="10" eb="12">
      <t>ガッキョク</t>
    </rPh>
    <rPh sb="12" eb="13">
      <t>オヨ</t>
    </rPh>
    <rPh sb="21" eb="23">
      <t>バッスイ</t>
    </rPh>
    <rPh sb="26" eb="28">
      <t>エンソウ</t>
    </rPh>
    <rPh sb="35" eb="37">
      <t>ガッキョク</t>
    </rPh>
    <rPh sb="41" eb="43">
      <t>キョクメイ</t>
    </rPh>
    <rPh sb="45" eb="46">
      <t>カ</t>
    </rPh>
    <phoneticPr fontId="2"/>
  </si>
  <si>
    <t>※演奏曲目の原題名・作曲者名及び編曲者名は、外国人作曲家の場合欧文表記を必ず調べてご記入ください。</t>
    <rPh sb="1" eb="3">
      <t>エンソウ</t>
    </rPh>
    <rPh sb="3" eb="5">
      <t>キョクモク</t>
    </rPh>
    <rPh sb="6" eb="8">
      <t>ゲンダイ</t>
    </rPh>
    <rPh sb="8" eb="9">
      <t>メイ</t>
    </rPh>
    <rPh sb="10" eb="13">
      <t>サッキョクシャ</t>
    </rPh>
    <rPh sb="13" eb="14">
      <t>メイ</t>
    </rPh>
    <rPh sb="14" eb="15">
      <t>オヨ</t>
    </rPh>
    <rPh sb="16" eb="19">
      <t>ヘンキョクシャ</t>
    </rPh>
    <rPh sb="19" eb="20">
      <t>メイ</t>
    </rPh>
    <rPh sb="22" eb="25">
      <t>ガイコクジン</t>
    </rPh>
    <rPh sb="25" eb="28">
      <t>サッキョクカ</t>
    </rPh>
    <rPh sb="29" eb="31">
      <t>バアイ</t>
    </rPh>
    <rPh sb="31" eb="33">
      <t>オウブン</t>
    </rPh>
    <rPh sb="33" eb="35">
      <t>ヒョウキ</t>
    </rPh>
    <rPh sb="36" eb="37">
      <t>カナラ</t>
    </rPh>
    <rPh sb="38" eb="39">
      <t>シラ</t>
    </rPh>
    <rPh sb="42" eb="44">
      <t>キニュウ</t>
    </rPh>
    <phoneticPr fontId="2"/>
  </si>
  <si>
    <t>※組曲や多楽章形式の楽曲及びメドレーからの抜粋して演奏する場合は、1つ1つの楽曲について曲名をお書きください。</t>
    <rPh sb="1" eb="3">
      <t>クミキョク</t>
    </rPh>
    <rPh sb="4" eb="5">
      <t>タ</t>
    </rPh>
    <rPh sb="5" eb="7">
      <t>ガクショウ</t>
    </rPh>
    <rPh sb="7" eb="9">
      <t>ケイシキ</t>
    </rPh>
    <rPh sb="10" eb="12">
      <t>ガッキョク</t>
    </rPh>
    <rPh sb="12" eb="13">
      <t>オヨ</t>
    </rPh>
    <rPh sb="21" eb="23">
      <t>バッスイ</t>
    </rPh>
    <rPh sb="25" eb="27">
      <t>エンソウ</t>
    </rPh>
    <rPh sb="29" eb="31">
      <t>バアイ</t>
    </rPh>
    <rPh sb="38" eb="40">
      <t>ガッキョク</t>
    </rPh>
    <rPh sb="44" eb="46">
      <t>キョクメイ</t>
    </rPh>
    <rPh sb="48" eb="49">
      <t>カ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</si>
  <si>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</si>
  <si>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</si>
  <si>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※スコアの表紙と楽器編成がわかるページのコピーを添付してください。</t>
    <rPh sb="5" eb="7">
      <t>ヒョウシ</t>
    </rPh>
    <rPh sb="8" eb="10">
      <t>ガッキ</t>
    </rPh>
    <rPh sb="10" eb="12">
      <t>ヘンセイ</t>
    </rPh>
    <rPh sb="24" eb="26">
      <t>テンプ</t>
    </rPh>
    <phoneticPr fontId="2"/>
  </si>
  <si>
    <t>※スコアの表紙と楽器編成がわかるページのコピーを添付してください。</t>
    <phoneticPr fontId="2"/>
  </si>
  <si>
    <t>※各曲目のスコアの表紙と楽器編成がわかるページのコピーを添付してください。</t>
    <rPh sb="1" eb="2">
      <t>カク</t>
    </rPh>
    <rPh sb="2" eb="4">
      <t>キョクモク</t>
    </rPh>
    <phoneticPr fontId="2"/>
  </si>
  <si>
    <t>小 学 生</t>
    <rPh sb="0" eb="1">
      <t>ショウ</t>
    </rPh>
    <rPh sb="2" eb="3">
      <t>ガク</t>
    </rPh>
    <rPh sb="4" eb="5">
      <t>セイ</t>
    </rPh>
    <phoneticPr fontId="2"/>
  </si>
  <si>
    <t>全日本小学生バンドフェスティバル宮城県大会</t>
    <rPh sb="0" eb="3">
      <t>ゼンニホン</t>
    </rPh>
    <rPh sb="3" eb="6">
      <t>ショウガクセイ</t>
    </rPh>
    <rPh sb="16" eb="18">
      <t>ミヤギ</t>
    </rPh>
    <rPh sb="18" eb="21">
      <t>ケンタイカイ</t>
    </rPh>
    <phoneticPr fontId="2"/>
  </si>
  <si>
    <t>小学生バンドフェスティバル</t>
    <rPh sb="0" eb="3">
      <t>ショウガクセイ</t>
    </rPh>
    <phoneticPr fontId="2"/>
  </si>
  <si>
    <t>名×５００円＝</t>
    <rPh sb="0" eb="1">
      <t>メイ</t>
    </rPh>
    <rPh sb="5" eb="6">
      <t>エン</t>
    </rPh>
    <phoneticPr fontId="2"/>
  </si>
  <si>
    <t>中学生</t>
    <rPh sb="0" eb="1">
      <t>ナカ</t>
    </rPh>
    <rPh sb="1" eb="2">
      <t>ガク</t>
    </rPh>
    <rPh sb="2" eb="3">
      <t>セイ</t>
    </rPh>
    <phoneticPr fontId="2"/>
  </si>
  <si>
    <t>中学生
小編成</t>
    <rPh sb="0" eb="1">
      <t>ナカ</t>
    </rPh>
    <rPh sb="1" eb="2">
      <t>ガク</t>
    </rPh>
    <rPh sb="2" eb="3">
      <t>セイ</t>
    </rPh>
    <rPh sb="4" eb="5">
      <t>ショウ</t>
    </rPh>
    <rPh sb="5" eb="6">
      <t>ヘン</t>
    </rPh>
    <rPh sb="6" eb="7">
      <t>シゲル</t>
    </rPh>
    <phoneticPr fontId="2"/>
  </si>
  <si>
    <t>中 学 生</t>
    <rPh sb="0" eb="1">
      <t>ナカ</t>
    </rPh>
    <rPh sb="2" eb="3">
      <t>ガク</t>
    </rPh>
    <rPh sb="4" eb="5">
      <t>セイ</t>
    </rPh>
    <phoneticPr fontId="2"/>
  </si>
  <si>
    <t>ステージパフォーマンス部門</t>
    <rPh sb="11" eb="13">
      <t>ブモン</t>
    </rPh>
    <phoneticPr fontId="2"/>
  </si>
  <si>
    <t>マーチング部門</t>
    <rPh sb="5" eb="7">
      <t>ブモン</t>
    </rPh>
    <phoneticPr fontId="2"/>
  </si>
  <si>
    <t>中学生の部</t>
    <rPh sb="0" eb="3">
      <t>チュウガクセイ</t>
    </rPh>
    <rPh sb="4" eb="5">
      <t>ブ</t>
    </rPh>
    <phoneticPr fontId="2"/>
  </si>
  <si>
    <t>高等学校以上の部</t>
    <rPh sb="0" eb="4">
      <t>コウトウガッコウ</t>
    </rPh>
    <rPh sb="4" eb="6">
      <t>イジョウ</t>
    </rPh>
    <rPh sb="7" eb="8">
      <t>ブ</t>
    </rPh>
    <phoneticPr fontId="2"/>
  </si>
  <si>
    <t>公開演技</t>
    <phoneticPr fontId="2"/>
  </si>
  <si>
    <t>Email</t>
    <phoneticPr fontId="2"/>
  </si>
  <si>
    <t>小 学 生</t>
    <phoneticPr fontId="2"/>
  </si>
  <si>
    <t>小 学 生</t>
    <phoneticPr fontId="2"/>
  </si>
  <si>
    <t>中 学 生</t>
    <phoneticPr fontId="2"/>
  </si>
  <si>
    <t>中 学 生</t>
    <phoneticPr fontId="2"/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</si>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</sst>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"/>
    <numFmt numFmtId="177" formatCode="yyyy"/>
    <numFmt numFmtId="178" formatCode="0_);[Red]\(0\)"/>
  </numFmts>
  <fonts count="4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indexed="53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6"/>
      <color indexed="53"/>
      <name val="ＭＳ Ｐゴシック"/>
      <family val="3"/>
      <charset val="128"/>
    </font>
    <font>
      <sz val="10"/>
      <color indexed="53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6"/>
      <color indexed="53"/>
      <name val="ＭＳ Ｐ明朝"/>
      <family val="1"/>
      <charset val="128"/>
    </font>
    <font>
      <sz val="9"/>
      <color indexed="53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0.5"/>
      <name val="ＭＳ 明朝"/>
      <family val="1"/>
      <charset val="128"/>
    </font>
    <font>
      <vertAlign val="superscript"/>
      <sz val="10"/>
      <name val="ＭＳ Ｐ明朝"/>
      <family val="1"/>
      <charset val="128"/>
    </font>
    <font>
      <sz val="11"/>
      <color indexed="53"/>
      <name val="ＭＳ Ｐゴシック"/>
      <family val="3"/>
      <charset val="128"/>
    </font>
    <font>
      <sz val="8"/>
      <color indexed="53"/>
      <name val="ＭＳ Ｐ明朝"/>
      <family val="1"/>
      <charset val="128"/>
    </font>
    <font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3"/>
      </left>
      <right/>
      <top style="thin">
        <color indexed="53"/>
      </top>
      <bottom style="hair">
        <color indexed="53"/>
      </bottom>
      <diagonal/>
    </border>
    <border>
      <left style="thin">
        <color indexed="53"/>
      </left>
      <right/>
      <top style="hair">
        <color indexed="53"/>
      </top>
      <bottom style="hair">
        <color indexed="53"/>
      </bottom>
      <diagonal/>
    </border>
    <border>
      <left style="thin">
        <color indexed="53"/>
      </left>
      <right/>
      <top style="hair">
        <color indexed="53"/>
      </top>
      <bottom style="medium">
        <color indexed="5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53"/>
      </top>
      <bottom style="medium">
        <color indexed="53"/>
      </bottom>
      <diagonal/>
    </border>
    <border>
      <left/>
      <right style="thin">
        <color indexed="53"/>
      </right>
      <top style="hair">
        <color indexed="53"/>
      </top>
      <bottom style="medium">
        <color indexed="53"/>
      </bottom>
      <diagonal/>
    </border>
    <border>
      <left/>
      <right style="thin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53"/>
      </left>
      <right style="thin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53"/>
      </left>
      <right style="medium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hair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medium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thin">
        <color indexed="53"/>
      </top>
      <bottom style="hair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/>
      <top style="medium">
        <color indexed="53"/>
      </top>
      <bottom style="hair">
        <color indexed="53"/>
      </bottom>
      <diagonal/>
    </border>
    <border>
      <left style="medium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medium">
        <color indexed="53"/>
      </right>
      <top style="hair">
        <color indexed="53"/>
      </top>
      <bottom style="medium">
        <color indexed="53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distributed" vertical="center" textRotation="255"/>
    </xf>
    <xf numFmtId="0" fontId="4" fillId="0" borderId="6" xfId="0" applyFont="1" applyBorder="1" applyAlignment="1">
      <alignment horizontal="distributed" vertical="center" textRotation="255"/>
    </xf>
    <xf numFmtId="0" fontId="16" fillId="0" borderId="4" xfId="0" applyFont="1" applyBorder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18" fillId="0" borderId="0" xfId="0" applyFont="1" applyAlignment="1">
      <alignment vertical="center" textRotation="255"/>
    </xf>
    <xf numFmtId="0" fontId="5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textRotation="255"/>
    </xf>
    <xf numFmtId="0" fontId="4" fillId="0" borderId="3" xfId="0" applyFont="1" applyBorder="1" applyAlignment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</xf>
    <xf numFmtId="0" fontId="15" fillId="0" borderId="0" xfId="0" applyFont="1" applyAlignment="1">
      <alignment vertical="center" textRotation="255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>
      <alignment vertical="center" textRotation="255"/>
    </xf>
    <xf numFmtId="0" fontId="14" fillId="0" borderId="0" xfId="0" applyFont="1" applyAlignment="1" applyProtection="1">
      <alignment vertical="center" textRotation="255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 textRotation="255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distributed" vertical="distributed" wrapText="1"/>
    </xf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 textRotation="255"/>
    </xf>
    <xf numFmtId="0" fontId="6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left" vertical="center" indent="2"/>
    </xf>
    <xf numFmtId="0" fontId="4" fillId="0" borderId="13" xfId="0" applyFont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distributed" vertical="center" textRotation="255"/>
    </xf>
    <xf numFmtId="0" fontId="4" fillId="0" borderId="6" xfId="0" applyFont="1" applyBorder="1" applyAlignment="1" applyProtection="1">
      <alignment horizontal="distributed" vertical="center" textRotation="255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14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22" fillId="0" borderId="16" xfId="0" applyFont="1" applyBorder="1" applyAlignment="1">
      <alignment horizontal="distributed" vertical="center" textRotation="255"/>
    </xf>
    <xf numFmtId="0" fontId="22" fillId="0" borderId="17" xfId="0" applyFont="1" applyBorder="1" applyAlignment="1">
      <alignment horizontal="distributed" vertical="center" textRotation="255"/>
    </xf>
    <xf numFmtId="0" fontId="22" fillId="0" borderId="18" xfId="0" applyFont="1" applyBorder="1" applyAlignment="1">
      <alignment horizontal="distributed" vertical="center" textRotation="255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textRotation="255"/>
    </xf>
    <xf numFmtId="0" fontId="12" fillId="0" borderId="0" xfId="0" applyFont="1" applyAlignment="1">
      <alignment vertical="center" textRotation="255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26" fillId="2" borderId="31" xfId="0" applyFont="1" applyFill="1" applyBorder="1" applyAlignment="1" applyProtection="1">
      <alignment horizontal="center" vertical="center"/>
    </xf>
    <xf numFmtId="58" fontId="25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 textRotation="255"/>
    </xf>
    <xf numFmtId="0" fontId="24" fillId="2" borderId="0" xfId="0" applyFont="1" applyFill="1">
      <alignment vertical="center"/>
    </xf>
    <xf numFmtId="58" fontId="24" fillId="2" borderId="0" xfId="0" applyNumberFormat="1" applyFont="1" applyFill="1" applyAlignment="1">
      <alignment horizontal="center" vertical="center"/>
    </xf>
    <xf numFmtId="0" fontId="26" fillId="2" borderId="0" xfId="0" applyFont="1" applyFill="1" applyProtection="1">
      <alignment vertical="center"/>
    </xf>
    <xf numFmtId="0" fontId="26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distributed" wrapText="1"/>
    </xf>
    <xf numFmtId="0" fontId="26" fillId="2" borderId="0" xfId="0" applyFont="1" applyFill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vertical="center" textRotation="255"/>
    </xf>
    <xf numFmtId="0" fontId="28" fillId="2" borderId="0" xfId="0" applyFont="1" applyFill="1" applyProtection="1">
      <alignment vertical="center"/>
    </xf>
    <xf numFmtId="0" fontId="26" fillId="2" borderId="0" xfId="0" applyFont="1" applyFill="1" applyAlignment="1" applyProtection="1">
      <alignment horizontal="right" vertical="distributed" wrapText="1"/>
    </xf>
    <xf numFmtId="0" fontId="26" fillId="2" borderId="32" xfId="0" applyFont="1" applyFill="1" applyBorder="1" applyAlignment="1" applyProtection="1">
      <alignment horizontal="center" vertical="center"/>
    </xf>
    <xf numFmtId="0" fontId="26" fillId="2" borderId="3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1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right" vertical="center" shrinkToFit="1"/>
      <protection locked="0"/>
    </xf>
    <xf numFmtId="0" fontId="3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textRotation="255"/>
    </xf>
    <xf numFmtId="0" fontId="16" fillId="0" borderId="0" xfId="0" applyFont="1">
      <alignment vertical="center"/>
    </xf>
    <xf numFmtId="58" fontId="25" fillId="2" borderId="0" xfId="0" applyNumberFormat="1" applyFont="1" applyFill="1" applyAlignment="1">
      <alignment horizontal="left" vertical="center"/>
    </xf>
    <xf numFmtId="58" fontId="25" fillId="2" borderId="0" xfId="0" applyNumberFormat="1" applyFont="1" applyFill="1" applyAlignment="1">
      <alignment horizontal="right" vertical="center"/>
    </xf>
    <xf numFmtId="176" fontId="14" fillId="0" borderId="0" xfId="0" applyNumberFormat="1" applyFont="1" applyAlignment="1" applyProtection="1">
      <alignment horizontal="right" vertical="center"/>
    </xf>
    <xf numFmtId="0" fontId="14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right" vertical="center"/>
    </xf>
    <xf numFmtId="0" fontId="29" fillId="2" borderId="0" xfId="0" applyFont="1" applyFill="1" applyAlignment="1" applyProtection="1">
      <alignment vertical="center"/>
    </xf>
    <xf numFmtId="58" fontId="24" fillId="2" borderId="0" xfId="0" applyNumberFormat="1" applyFont="1" applyFill="1" applyAlignment="1">
      <alignment horizontal="right" vertical="center"/>
    </xf>
    <xf numFmtId="58" fontId="24" fillId="2" borderId="0" xfId="0" applyNumberFormat="1" applyFont="1" applyFill="1" applyAlignment="1">
      <alignment horizontal="left" vertical="center"/>
    </xf>
    <xf numFmtId="0" fontId="4" fillId="0" borderId="14" xfId="0" applyFont="1" applyBorder="1" applyAlignment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 textRotation="255"/>
    </xf>
    <xf numFmtId="0" fontId="35" fillId="0" borderId="0" xfId="0" applyFont="1" applyAlignment="1">
      <alignment vertical="center" textRotation="255"/>
    </xf>
    <xf numFmtId="0" fontId="18" fillId="0" borderId="5" xfId="0" applyFont="1" applyBorder="1" applyAlignment="1" applyProtection="1">
      <alignment horizontal="distributed" vertical="center"/>
    </xf>
    <xf numFmtId="0" fontId="18" fillId="0" borderId="6" xfId="0" applyFont="1" applyBorder="1" applyAlignment="1" applyProtection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4" fillId="0" borderId="4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18" fillId="0" borderId="35" xfId="0" applyFont="1" applyBorder="1" applyAlignment="1" applyProtection="1">
      <alignment horizontal="distributed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 vertical="center" indent="2"/>
    </xf>
    <xf numFmtId="0" fontId="4" fillId="0" borderId="37" xfId="0" applyFont="1" applyBorder="1" applyAlignment="1" applyProtection="1">
      <alignment horizontal="left" vertical="center" indent="2"/>
    </xf>
    <xf numFmtId="0" fontId="18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39" fillId="0" borderId="38" xfId="0" applyFont="1" applyBorder="1" applyAlignment="1" applyProtection="1">
      <alignment horizontal="left" vertical="center" textRotation="255" shrinkToFit="1"/>
      <protection locked="0"/>
    </xf>
    <xf numFmtId="0" fontId="39" fillId="0" borderId="39" xfId="0" applyFont="1" applyBorder="1" applyAlignment="1" applyProtection="1">
      <alignment horizontal="left" vertical="center" textRotation="255" shrinkToFit="1"/>
      <protection locked="0"/>
    </xf>
    <xf numFmtId="0" fontId="26" fillId="2" borderId="0" xfId="0" applyFont="1" applyFill="1" applyAlignment="1" applyProtection="1">
      <alignment vertical="center" textRotation="255"/>
    </xf>
    <xf numFmtId="0" fontId="1" fillId="0" borderId="0" xfId="0" applyFont="1">
      <alignment vertical="center"/>
    </xf>
    <xf numFmtId="0" fontId="29" fillId="2" borderId="40" xfId="0" applyFont="1" applyFill="1" applyBorder="1" applyAlignment="1" applyProtection="1">
      <alignment vertical="center" textRotation="255"/>
    </xf>
    <xf numFmtId="0" fontId="29" fillId="2" borderId="41" xfId="0" applyFont="1" applyFill="1" applyBorder="1" applyAlignment="1" applyProtection="1">
      <alignment vertical="center" textRotation="255"/>
    </xf>
    <xf numFmtId="0" fontId="29" fillId="2" borderId="42" xfId="0" applyFont="1" applyFill="1" applyBorder="1" applyAlignment="1" applyProtection="1">
      <alignment vertical="center" textRotation="255"/>
    </xf>
    <xf numFmtId="0" fontId="43" fillId="2" borderId="0" xfId="0" applyFont="1" applyFill="1">
      <alignment vertical="center"/>
    </xf>
    <xf numFmtId="0" fontId="43" fillId="3" borderId="0" xfId="0" applyFont="1" applyFill="1">
      <alignment vertical="center"/>
    </xf>
    <xf numFmtId="58" fontId="43" fillId="2" borderId="0" xfId="0" applyNumberFormat="1" applyFont="1" applyFill="1" applyAlignment="1">
      <alignment horizontal="center" vertical="center"/>
    </xf>
    <xf numFmtId="58" fontId="43" fillId="0" borderId="0" xfId="0" applyNumberFormat="1" applyFont="1" applyFill="1" applyAlignment="1">
      <alignment horizontal="center" vertical="center"/>
    </xf>
    <xf numFmtId="0" fontId="27" fillId="2" borderId="0" xfId="0" applyFont="1" applyFill="1" applyAlignment="1" applyProtection="1">
      <alignment vertical="center"/>
    </xf>
    <xf numFmtId="0" fontId="22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>
      <alignment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44" xfId="0" applyFont="1" applyBorder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38" fillId="0" borderId="1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0" fontId="4" fillId="0" borderId="163" xfId="0" applyFont="1" applyBorder="1" applyAlignment="1">
      <alignment horizontal="left" vertical="center" indent="1"/>
    </xf>
    <xf numFmtId="0" fontId="4" fillId="0" borderId="164" xfId="0" applyFont="1" applyBorder="1" applyAlignment="1">
      <alignment horizontal="left" vertical="center" indent="2"/>
    </xf>
    <xf numFmtId="0" fontId="3" fillId="0" borderId="164" xfId="0" applyFont="1" applyBorder="1">
      <alignment vertical="center"/>
    </xf>
    <xf numFmtId="0" fontId="4" fillId="0" borderId="164" xfId="0" applyFont="1" applyBorder="1" applyAlignment="1">
      <alignment horizontal="left" vertical="center" inden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12" fillId="0" borderId="109" xfId="0" applyFont="1" applyBorder="1" applyAlignment="1" applyProtection="1">
      <alignment vertical="center"/>
    </xf>
    <xf numFmtId="0" fontId="12" fillId="0" borderId="111" xfId="0" applyFont="1" applyBorder="1" applyAlignment="1" applyProtection="1">
      <alignment vertical="center"/>
    </xf>
    <xf numFmtId="0" fontId="4" fillId="0" borderId="10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6" fillId="2" borderId="51" xfId="0" applyFont="1" applyFill="1" applyBorder="1" applyAlignment="1" applyProtection="1">
      <alignment horizontal="distributed" vertical="center"/>
    </xf>
    <xf numFmtId="0" fontId="26" fillId="2" borderId="52" xfId="0" applyFont="1" applyFill="1" applyBorder="1" applyAlignment="1" applyProtection="1">
      <alignment horizontal="distributed" vertical="center"/>
    </xf>
    <xf numFmtId="0" fontId="26" fillId="2" borderId="31" xfId="0" applyFon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vertical="center" shrinkToFit="1"/>
      <protection locked="0"/>
    </xf>
    <xf numFmtId="0" fontId="12" fillId="0" borderId="57" xfId="0" applyFont="1" applyFill="1" applyBorder="1" applyAlignment="1" applyProtection="1">
      <alignment vertical="center" shrinkToFit="1"/>
      <protection locked="0"/>
    </xf>
    <xf numFmtId="0" fontId="12" fillId="0" borderId="58" xfId="0" applyFont="1" applyFill="1" applyBorder="1" applyAlignment="1" applyProtection="1">
      <alignment vertical="center" shrinkToFit="1"/>
      <protection locked="0"/>
    </xf>
    <xf numFmtId="0" fontId="30" fillId="0" borderId="59" xfId="0" applyFont="1" applyFill="1" applyBorder="1" applyAlignment="1" applyProtection="1">
      <alignment vertical="center" shrinkToFit="1"/>
      <protection locked="0"/>
    </xf>
    <xf numFmtId="0" fontId="30" fillId="0" borderId="60" xfId="0" applyFont="1" applyFill="1" applyBorder="1" applyAlignment="1" applyProtection="1">
      <alignment vertical="center" shrinkToFit="1"/>
      <protection locked="0"/>
    </xf>
    <xf numFmtId="0" fontId="30" fillId="0" borderId="61" xfId="0" applyFont="1" applyFill="1" applyBorder="1" applyAlignment="1" applyProtection="1">
      <alignment vertical="center" shrinkToFit="1"/>
      <protection locked="0"/>
    </xf>
    <xf numFmtId="0" fontId="26" fillId="2" borderId="62" xfId="0" applyFont="1" applyFill="1" applyBorder="1" applyAlignment="1" applyProtection="1">
      <alignment horizontal="distributed" vertical="center" wrapText="1"/>
    </xf>
    <xf numFmtId="0" fontId="26" fillId="2" borderId="63" xfId="0" applyFont="1" applyFill="1" applyBorder="1" applyAlignment="1" applyProtection="1">
      <alignment horizontal="distributed" vertical="center"/>
    </xf>
    <xf numFmtId="0" fontId="12" fillId="0" borderId="55" xfId="0" applyFont="1" applyFill="1" applyBorder="1" applyAlignment="1" applyProtection="1">
      <alignment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26" fillId="2" borderId="66" xfId="0" applyFont="1" applyFill="1" applyBorder="1" applyAlignment="1" applyProtection="1">
      <alignment horizontal="distributed" vertical="center"/>
    </xf>
    <xf numFmtId="0" fontId="26" fillId="2" borderId="67" xfId="0" applyFont="1" applyFill="1" applyBorder="1" applyAlignment="1" applyProtection="1">
      <alignment horizontal="distributed" vertical="center"/>
    </xf>
    <xf numFmtId="178" fontId="33" fillId="0" borderId="0" xfId="0" applyNumberFormat="1" applyFont="1" applyFill="1" applyAlignment="1" applyProtection="1">
      <alignment horizontal="center" vertical="center"/>
      <protection locked="0"/>
    </xf>
    <xf numFmtId="0" fontId="26" fillId="2" borderId="68" xfId="0" applyFont="1" applyFill="1" applyBorder="1" applyAlignment="1" applyProtection="1">
      <alignment horizontal="distributed" vertical="center"/>
    </xf>
    <xf numFmtId="0" fontId="26" fillId="2" borderId="69" xfId="0" applyFont="1" applyFill="1" applyBorder="1" applyAlignment="1" applyProtection="1">
      <alignment horizontal="distributed" vertical="center"/>
    </xf>
    <xf numFmtId="0" fontId="26" fillId="2" borderId="70" xfId="0" applyFont="1" applyFill="1" applyBorder="1" applyAlignment="1" applyProtection="1">
      <alignment horizontal="distributed" vertical="center"/>
    </xf>
    <xf numFmtId="0" fontId="26" fillId="2" borderId="71" xfId="0" applyFont="1" applyFill="1" applyBorder="1" applyAlignment="1" applyProtection="1">
      <alignment horizontal="distributed" vertical="center"/>
    </xf>
    <xf numFmtId="0" fontId="26" fillId="2" borderId="72" xfId="0" applyFont="1" applyFill="1" applyBorder="1" applyAlignment="1" applyProtection="1">
      <alignment horizontal="distributed" vertical="center"/>
    </xf>
    <xf numFmtId="0" fontId="26" fillId="2" borderId="73" xfId="0" applyFont="1" applyFill="1" applyBorder="1" applyAlignment="1" applyProtection="1">
      <alignment horizontal="distributed" vertical="center"/>
    </xf>
    <xf numFmtId="0" fontId="12" fillId="3" borderId="52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vertical="center" shrinkToFit="1"/>
      <protection locked="0"/>
    </xf>
    <xf numFmtId="0" fontId="12" fillId="0" borderId="48" xfId="0" applyFont="1" applyFill="1" applyBorder="1" applyAlignment="1" applyProtection="1">
      <alignment vertical="center" shrinkToFit="1"/>
      <protection locked="0"/>
    </xf>
    <xf numFmtId="0" fontId="12" fillId="0" borderId="49" xfId="0" applyFont="1" applyFill="1" applyBorder="1" applyAlignment="1" applyProtection="1">
      <alignment vertical="center" shrinkToFit="1"/>
      <protection locked="0"/>
    </xf>
    <xf numFmtId="0" fontId="44" fillId="2" borderId="31" xfId="0" applyFont="1" applyFill="1" applyBorder="1" applyAlignment="1" applyProtection="1">
      <alignment horizontal="center" vertical="center" wrapText="1"/>
    </xf>
    <xf numFmtId="0" fontId="44" fillId="2" borderId="53" xfId="0" applyFont="1" applyFill="1" applyBorder="1" applyAlignment="1" applyProtection="1">
      <alignment horizontal="center" vertical="center" wrapText="1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7" fillId="0" borderId="113" xfId="0" applyFont="1" applyBorder="1" applyAlignment="1" applyProtection="1">
      <alignment horizontal="center" vertical="center"/>
    </xf>
    <xf numFmtId="0" fontId="7" fillId="0" borderId="1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83" xfId="0" applyFont="1" applyBorder="1" applyAlignment="1" applyProtection="1">
      <alignment horizontal="center" vertical="center"/>
    </xf>
    <xf numFmtId="0" fontId="7" fillId="0" borderId="84" xfId="0" applyFont="1" applyBorder="1" applyAlignment="1" applyProtection="1">
      <alignment horizontal="center" vertical="center"/>
    </xf>
    <xf numFmtId="0" fontId="7" fillId="0" borderId="85" xfId="0" applyFont="1" applyBorder="1" applyAlignment="1" applyProtection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12" fillId="0" borderId="115" xfId="0" applyFont="1" applyBorder="1" applyAlignment="1" applyProtection="1">
      <alignment horizontal="left" vertical="center" shrinkToFit="1"/>
    </xf>
    <xf numFmtId="0" fontId="12" fillId="0" borderId="116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distributed" vertical="center" wrapText="1"/>
    </xf>
    <xf numFmtId="0" fontId="7" fillId="0" borderId="0" xfId="0" applyFont="1" applyAlignment="1">
      <alignment horizontal="distributed" vertical="distributed" wrapText="1"/>
    </xf>
    <xf numFmtId="0" fontId="4" fillId="0" borderId="0" xfId="0" applyFont="1" applyAlignment="1" applyProtection="1">
      <alignment horizontal="right" vertical="center" wrapText="1"/>
    </xf>
    <xf numFmtId="0" fontId="3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103" xfId="0" applyFont="1" applyBorder="1" applyAlignment="1" applyProtection="1">
      <alignment horizontal="center" vertical="center"/>
    </xf>
    <xf numFmtId="0" fontId="7" fillId="0" borderId="104" xfId="0" applyFont="1" applyBorder="1" applyAlignment="1" applyProtection="1">
      <alignment horizontal="center" vertical="center"/>
    </xf>
    <xf numFmtId="0" fontId="12" fillId="0" borderId="105" xfId="0" applyFont="1" applyBorder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left" vertical="center" shrinkToFit="1"/>
    </xf>
    <xf numFmtId="0" fontId="12" fillId="0" borderId="106" xfId="0" applyFont="1" applyBorder="1" applyAlignment="1" applyProtection="1">
      <alignment horizontal="left" vertical="center" shrinkToFit="1"/>
    </xf>
    <xf numFmtId="0" fontId="12" fillId="0" borderId="107" xfId="0" applyFont="1" applyBorder="1" applyAlignment="1" applyProtection="1">
      <alignment horizontal="left" vertical="center" shrinkToFit="1"/>
    </xf>
    <xf numFmtId="0" fontId="30" fillId="0" borderId="90" xfId="0" applyFont="1" applyBorder="1" applyAlignment="1" applyProtection="1">
      <alignment horizontal="left" vertical="center" shrinkToFit="1"/>
    </xf>
    <xf numFmtId="0" fontId="30" fillId="0" borderId="6" xfId="0" applyFont="1" applyBorder="1" applyAlignment="1" applyProtection="1">
      <alignment horizontal="left" vertical="center" shrinkToFit="1"/>
    </xf>
    <xf numFmtId="0" fontId="30" fillId="0" borderId="75" xfId="0" applyFont="1" applyBorder="1" applyAlignment="1" applyProtection="1">
      <alignment horizontal="left" vertical="center" shrinkToFit="1"/>
    </xf>
    <xf numFmtId="0" fontId="30" fillId="0" borderId="76" xfId="0" applyFont="1" applyBorder="1" applyAlignment="1" applyProtection="1">
      <alignment horizontal="left" vertical="center" shrinkToFit="1"/>
    </xf>
    <xf numFmtId="0" fontId="4" fillId="0" borderId="43" xfId="0" applyFont="1" applyBorder="1" applyAlignment="1" applyProtection="1">
      <alignment horizontal="center" vertical="center"/>
    </xf>
    <xf numFmtId="0" fontId="4" fillId="0" borderId="108" xfId="0" applyFont="1" applyBorder="1" applyAlignment="1" applyProtection="1">
      <alignment horizontal="center" vertical="center"/>
    </xf>
    <xf numFmtId="0" fontId="12" fillId="0" borderId="109" xfId="0" applyFont="1" applyBorder="1" applyAlignment="1" applyProtection="1">
      <alignment horizontal="center" vertical="center"/>
    </xf>
    <xf numFmtId="0" fontId="12" fillId="0" borderId="1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 indent="2"/>
    </xf>
    <xf numFmtId="0" fontId="12" fillId="0" borderId="108" xfId="0" applyFont="1" applyBorder="1" applyAlignment="1" applyProtection="1">
      <alignment horizontal="center" vertical="center"/>
    </xf>
    <xf numFmtId="0" fontId="0" fillId="0" borderId="108" xfId="0" applyBorder="1" applyAlignment="1">
      <alignment vertical="center"/>
    </xf>
    <xf numFmtId="0" fontId="12" fillId="0" borderId="108" xfId="0" applyFont="1" applyBorder="1" applyAlignment="1" applyProtection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left" vertical="center" indent="2"/>
    </xf>
    <xf numFmtId="0" fontId="4" fillId="0" borderId="92" xfId="0" applyFont="1" applyBorder="1" applyAlignment="1" applyProtection="1">
      <alignment horizontal="distributed" vertical="center" textRotation="255"/>
    </xf>
    <xf numFmtId="0" fontId="4" fillId="0" borderId="93" xfId="0" applyFont="1" applyBorder="1" applyAlignment="1" applyProtection="1">
      <alignment horizontal="distributed" vertical="center" textRotation="255"/>
    </xf>
    <xf numFmtId="0" fontId="20" fillId="0" borderId="94" xfId="0" applyFont="1" applyBorder="1" applyAlignment="1" applyProtection="1">
      <alignment horizontal="center" vertical="center"/>
      <protection locked="0"/>
    </xf>
    <xf numFmtId="0" fontId="20" fillId="0" borderId="95" xfId="0" applyFont="1" applyBorder="1" applyAlignment="1" applyProtection="1">
      <alignment horizontal="center" vertical="center"/>
      <protection locked="0"/>
    </xf>
    <xf numFmtId="0" fontId="20" fillId="0" borderId="96" xfId="0" applyFont="1" applyBorder="1" applyAlignment="1" applyProtection="1">
      <alignment horizontal="center" vertical="center"/>
      <protection locked="0"/>
    </xf>
    <xf numFmtId="0" fontId="20" fillId="0" borderId="97" xfId="0" applyFont="1" applyBorder="1" applyAlignment="1" applyProtection="1">
      <alignment horizontal="center" vertical="center"/>
      <protection locked="0"/>
    </xf>
    <xf numFmtId="0" fontId="20" fillId="0" borderId="98" xfId="0" applyFont="1" applyBorder="1" applyAlignment="1" applyProtection="1">
      <alignment horizontal="center" vertical="center"/>
      <protection locked="0"/>
    </xf>
    <xf numFmtId="0" fontId="20" fillId="0" borderId="9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indent="2"/>
    </xf>
    <xf numFmtId="0" fontId="4" fillId="0" borderId="30" xfId="0" applyFont="1" applyBorder="1" applyAlignment="1" applyProtection="1">
      <alignment horizontal="left" vertical="center" indent="2"/>
    </xf>
    <xf numFmtId="0" fontId="4" fillId="0" borderId="10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1" xfId="0" applyFont="1" applyBorder="1" applyAlignment="1" applyProtection="1">
      <alignment horizontal="distributed" vertical="center" textRotation="255"/>
    </xf>
    <xf numFmtId="0" fontId="4" fillId="0" borderId="77" xfId="0" applyFont="1" applyBorder="1" applyAlignment="1" applyProtection="1">
      <alignment horizontal="distributed" vertical="center" textRotation="255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43" xfId="0" applyFont="1" applyBorder="1" applyAlignment="1" applyProtection="1">
      <alignment vertical="center" shrinkToFit="1"/>
      <protection locked="0"/>
    </xf>
    <xf numFmtId="0" fontId="21" fillId="0" borderId="100" xfId="0" applyFont="1" applyBorder="1" applyAlignment="1" applyProtection="1">
      <alignment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21" fillId="0" borderId="75" xfId="0" applyFont="1" applyBorder="1" applyAlignment="1" applyProtection="1">
      <alignment vertical="center" shrinkToFit="1"/>
      <protection locked="0"/>
    </xf>
    <xf numFmtId="0" fontId="21" fillId="0" borderId="76" xfId="0" applyFont="1" applyBorder="1" applyAlignment="1" applyProtection="1">
      <alignment vertical="center" shrinkToFit="1"/>
      <protection locked="0"/>
    </xf>
    <xf numFmtId="0" fontId="1" fillId="0" borderId="108" xfId="0" applyFont="1" applyBorder="1" applyAlignment="1" applyProtection="1">
      <alignment vertical="center" shrinkToFit="1"/>
      <protection locked="0"/>
    </xf>
    <xf numFmtId="0" fontId="1" fillId="0" borderId="117" xfId="0" applyFont="1" applyBorder="1" applyAlignment="1" applyProtection="1">
      <alignment vertical="center" shrinkToFit="1"/>
      <protection locked="0"/>
    </xf>
    <xf numFmtId="0" fontId="1" fillId="0" borderId="82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center" vertical="center"/>
    </xf>
    <xf numFmtId="0" fontId="36" fillId="0" borderId="0" xfId="0" applyFont="1" applyAlignment="1">
      <alignment horizontal="distributed" vertical="center" shrinkToFit="1"/>
    </xf>
    <xf numFmtId="0" fontId="1" fillId="0" borderId="90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75" xfId="0" applyFont="1" applyBorder="1" applyAlignment="1" applyProtection="1">
      <alignment vertical="center" shrinkToFit="1"/>
      <protection locked="0"/>
    </xf>
    <xf numFmtId="0" fontId="4" fillId="0" borderId="91" xfId="0" applyFont="1" applyBorder="1" applyAlignment="1" applyProtection="1">
      <alignment horizontal="left" vertical="center" indent="2"/>
    </xf>
    <xf numFmtId="0" fontId="4" fillId="0" borderId="22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vertical="center" shrinkToFit="1"/>
      <protection locked="0"/>
    </xf>
    <xf numFmtId="0" fontId="41" fillId="0" borderId="0" xfId="0" applyFont="1" applyAlignment="1">
      <alignment vertical="center" wrapText="1"/>
    </xf>
    <xf numFmtId="0" fontId="4" fillId="0" borderId="77" xfId="0" applyFont="1" applyBorder="1" applyAlignment="1" applyProtection="1">
      <alignment horizontal="distributed" vertical="center"/>
    </xf>
    <xf numFmtId="0" fontId="4" fillId="0" borderId="78" xfId="0" applyFont="1" applyBorder="1" applyAlignment="1" applyProtection="1">
      <alignment horizontal="distributed" vertical="center"/>
    </xf>
    <xf numFmtId="0" fontId="17" fillId="0" borderId="0" xfId="0" applyFont="1">
      <alignment vertical="center"/>
    </xf>
    <xf numFmtId="0" fontId="4" fillId="0" borderId="79" xfId="0" applyFont="1" applyBorder="1" applyAlignment="1" applyProtection="1">
      <alignment horizontal="distributed" vertical="center"/>
    </xf>
    <xf numFmtId="0" fontId="4" fillId="0" borderId="80" xfId="0" applyFont="1" applyBorder="1" applyAlignment="1" applyProtection="1">
      <alignment horizontal="distributed" vertical="center"/>
    </xf>
    <xf numFmtId="0" fontId="4" fillId="0" borderId="81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8" fillId="0" borderId="118" xfId="0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 wrapText="1"/>
    </xf>
    <xf numFmtId="0" fontId="35" fillId="0" borderId="129" xfId="0" applyFont="1" applyBorder="1" applyAlignment="1">
      <alignment horizontal="right" vertical="center"/>
    </xf>
    <xf numFmtId="0" fontId="35" fillId="0" borderId="118" xfId="0" applyFont="1" applyBorder="1" applyAlignment="1">
      <alignment horizontal="right" vertical="center"/>
    </xf>
    <xf numFmtId="0" fontId="38" fillId="0" borderId="118" xfId="0" applyFont="1" applyBorder="1" applyAlignment="1" applyProtection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4" fillId="0" borderId="123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10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2"/>
    </xf>
    <xf numFmtId="0" fontId="4" fillId="0" borderId="91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distributed" vertical="center"/>
    </xf>
    <xf numFmtId="0" fontId="4" fillId="0" borderId="122" xfId="0" applyFont="1" applyBorder="1" applyAlignment="1">
      <alignment horizontal="distributed" vertical="center"/>
    </xf>
    <xf numFmtId="0" fontId="4" fillId="0" borderId="92" xfId="0" applyFont="1" applyBorder="1" applyAlignment="1">
      <alignment horizontal="distributed" vertical="center" textRotation="255"/>
    </xf>
    <xf numFmtId="0" fontId="4" fillId="0" borderId="93" xfId="0" applyFont="1" applyBorder="1" applyAlignment="1">
      <alignment horizontal="distributed" vertical="center" textRotation="255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3" xfId="0" applyFont="1" applyBorder="1" applyAlignment="1" applyProtection="1">
      <alignment vertical="center" shrinkToFit="1"/>
      <protection locked="0"/>
    </xf>
    <xf numFmtId="0" fontId="1" fillId="0" borderId="100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22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shrinkToFit="1"/>
      <protection locked="0"/>
    </xf>
    <xf numFmtId="0" fontId="5" fillId="0" borderId="0" xfId="0" applyFont="1">
      <alignment vertical="center"/>
    </xf>
    <xf numFmtId="0" fontId="4" fillId="0" borderId="11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0" xfId="0" applyFont="1" applyBorder="1" applyAlignment="1">
      <alignment horizontal="distributed" vertical="center"/>
    </xf>
    <xf numFmtId="0" fontId="12" fillId="0" borderId="12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" fillId="0" borderId="76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112" xfId="0" applyFont="1" applyBorder="1" applyAlignment="1" applyProtection="1">
      <alignment vertical="center" shrinkToFit="1"/>
      <protection locked="0"/>
    </xf>
    <xf numFmtId="0" fontId="1" fillId="0" borderId="38" xfId="0" applyFont="1" applyBorder="1" applyAlignment="1" applyProtection="1">
      <alignment vertical="center" shrinkToFit="1"/>
      <protection locked="0"/>
    </xf>
    <xf numFmtId="0" fontId="1" fillId="0" borderId="124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25" xfId="0" applyFont="1" applyBorder="1" applyAlignment="1" applyProtection="1">
      <alignment horizontal="left" vertical="center" shrinkToFit="1"/>
    </xf>
    <xf numFmtId="0" fontId="12" fillId="0" borderId="126" xfId="0" applyFont="1" applyBorder="1" applyAlignment="1" applyProtection="1">
      <alignment horizontal="left" vertical="center" shrinkToFit="1"/>
    </xf>
    <xf numFmtId="0" fontId="12" fillId="0" borderId="127" xfId="0" applyFont="1" applyBorder="1" applyAlignment="1" applyProtection="1">
      <alignment horizontal="left" vertical="center" shrinkToFit="1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center" indent="2"/>
    </xf>
    <xf numFmtId="0" fontId="6" fillId="0" borderId="0" xfId="0" applyFont="1" applyAlignment="1">
      <alignment horizontal="distributed" vertical="center"/>
    </xf>
    <xf numFmtId="0" fontId="39" fillId="0" borderId="8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40" fillId="0" borderId="117" xfId="0" applyFont="1" applyBorder="1" applyAlignment="1" applyProtection="1">
      <alignment horizontal="left" vertical="center" shrinkToFit="1"/>
      <protection locked="0"/>
    </xf>
    <xf numFmtId="0" fontId="40" fillId="0" borderId="124" xfId="0" applyFont="1" applyBorder="1" applyAlignment="1" applyProtection="1">
      <alignment horizontal="left" vertical="center" shrinkToFit="1"/>
      <protection locked="0"/>
    </xf>
    <xf numFmtId="0" fontId="16" fillId="0" borderId="82" xfId="0" applyFont="1" applyBorder="1" applyAlignment="1" applyProtection="1">
      <alignment vertical="center" shrinkToFit="1"/>
      <protection locked="0"/>
    </xf>
    <xf numFmtId="0" fontId="16" fillId="0" borderId="132" xfId="0" applyFont="1" applyBorder="1" applyAlignment="1" applyProtection="1">
      <alignment vertical="center" shrinkToFit="1"/>
      <protection locked="0"/>
    </xf>
    <xf numFmtId="0" fontId="16" fillId="0" borderId="83" xfId="0" applyFont="1" applyBorder="1" applyAlignment="1" applyProtection="1">
      <alignment horizontal="distributed" vertical="center" shrinkToFit="1"/>
      <protection locked="0"/>
    </xf>
    <xf numFmtId="0" fontId="16" fillId="0" borderId="133" xfId="0" applyFont="1" applyBorder="1" applyAlignment="1" applyProtection="1">
      <alignment horizontal="distributed" vertical="center" shrinkToFit="1"/>
      <protection locked="0"/>
    </xf>
    <xf numFmtId="49" fontId="12" fillId="0" borderId="105" xfId="0" applyNumberFormat="1" applyFont="1" applyBorder="1" applyAlignment="1" applyProtection="1">
      <alignment horizontal="left" vertical="center" shrinkToFit="1"/>
    </xf>
    <xf numFmtId="49" fontId="12" fillId="0" borderId="35" xfId="0" applyNumberFormat="1" applyFont="1" applyBorder="1" applyAlignment="1" applyProtection="1">
      <alignment horizontal="left" vertical="center" shrinkToFit="1"/>
    </xf>
    <xf numFmtId="49" fontId="12" fillId="0" borderId="106" xfId="0" applyNumberFormat="1" applyFont="1" applyBorder="1" applyAlignment="1" applyProtection="1">
      <alignment horizontal="left" vertical="center" shrinkToFit="1"/>
    </xf>
    <xf numFmtId="49" fontId="12" fillId="0" borderId="107" xfId="0" applyNumberFormat="1" applyFont="1" applyBorder="1" applyAlignment="1" applyProtection="1">
      <alignment horizontal="left" vertical="center" shrinkToFit="1"/>
    </xf>
    <xf numFmtId="0" fontId="1" fillId="0" borderId="137" xfId="0" applyFont="1" applyBorder="1" applyAlignment="1" applyProtection="1">
      <alignment vertical="center" shrinkToFit="1"/>
      <protection locked="0"/>
    </xf>
    <xf numFmtId="0" fontId="1" fillId="0" borderId="138" xfId="0" applyFont="1" applyBorder="1" applyAlignment="1" applyProtection="1">
      <alignment vertical="center" shrinkToFit="1"/>
      <protection locked="0"/>
    </xf>
    <xf numFmtId="0" fontId="1" fillId="0" borderId="139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40" xfId="0" applyFont="1" applyBorder="1" applyAlignment="1">
      <alignment horizontal="distributed" vertical="center"/>
    </xf>
    <xf numFmtId="49" fontId="30" fillId="0" borderId="117" xfId="0" applyNumberFormat="1" applyFont="1" applyBorder="1" applyAlignment="1" applyProtection="1">
      <alignment horizontal="left" vertical="center" shrinkToFit="1"/>
    </xf>
    <xf numFmtId="49" fontId="30" fillId="0" borderId="124" xfId="0" applyNumberFormat="1" applyFont="1" applyBorder="1" applyAlignment="1" applyProtection="1">
      <alignment horizontal="left" vertical="center" shrinkToFit="1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6" fillId="0" borderId="133" xfId="0" applyFont="1" applyBorder="1" applyAlignment="1" applyProtection="1">
      <alignment vertical="center" shrinkToFit="1"/>
      <protection locked="0"/>
    </xf>
    <xf numFmtId="0" fontId="16" fillId="0" borderId="134" xfId="0" applyFont="1" applyBorder="1" applyAlignment="1" applyProtection="1">
      <alignment horizontal="distributed" vertical="center" shrinkToFit="1"/>
      <protection locked="0"/>
    </xf>
    <xf numFmtId="0" fontId="16" fillId="0" borderId="135" xfId="0" applyFont="1" applyBorder="1" applyAlignment="1" applyProtection="1">
      <alignment horizontal="distributed" vertical="center" shrinkToFit="1"/>
      <protection locked="0"/>
    </xf>
    <xf numFmtId="0" fontId="16" fillId="0" borderId="135" xfId="0" applyFont="1" applyBorder="1" applyAlignment="1" applyProtection="1">
      <alignment vertical="center" shrinkToFit="1"/>
      <protection locked="0"/>
    </xf>
    <xf numFmtId="0" fontId="40" fillId="0" borderId="130" xfId="0" applyFont="1" applyBorder="1" applyAlignment="1" applyProtection="1">
      <alignment horizontal="left" vertical="center" shrinkToFit="1"/>
      <protection locked="0"/>
    </xf>
    <xf numFmtId="0" fontId="40" fillId="0" borderId="131" xfId="0" applyFont="1" applyBorder="1" applyAlignment="1" applyProtection="1">
      <alignment horizontal="left" vertical="center" shrinkToFit="1"/>
      <protection locked="0"/>
    </xf>
    <xf numFmtId="0" fontId="12" fillId="0" borderId="2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4" fillId="0" borderId="148" xfId="0" applyFont="1" applyBorder="1" applyAlignment="1" applyProtection="1">
      <alignment horizontal="distributed" vertical="center" textRotation="255"/>
    </xf>
    <xf numFmtId="0" fontId="4" fillId="0" borderId="149" xfId="0" applyFont="1" applyBorder="1" applyAlignment="1" applyProtection="1">
      <alignment horizontal="distributed" vertical="center" textRotation="255"/>
    </xf>
    <xf numFmtId="0" fontId="4" fillId="0" borderId="86" xfId="0" applyFont="1" applyBorder="1" applyAlignment="1" applyProtection="1">
      <alignment horizontal="distributed" vertical="center" textRotation="255"/>
    </xf>
    <xf numFmtId="0" fontId="4" fillId="0" borderId="87" xfId="0" applyFont="1" applyBorder="1" applyAlignment="1" applyProtection="1">
      <alignment horizontal="distributed" vertical="center" textRotation="255"/>
    </xf>
    <xf numFmtId="0" fontId="4" fillId="0" borderId="88" xfId="0" applyFont="1" applyBorder="1" applyAlignment="1" applyProtection="1">
      <alignment horizontal="distributed" vertical="center" textRotation="255"/>
    </xf>
    <xf numFmtId="0" fontId="4" fillId="0" borderId="89" xfId="0" applyFont="1" applyBorder="1" applyAlignment="1" applyProtection="1">
      <alignment horizontal="distributed" vertical="center" textRotation="255"/>
    </xf>
    <xf numFmtId="0" fontId="4" fillId="0" borderId="103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distributed" vertical="center" wrapText="1"/>
    </xf>
    <xf numFmtId="0" fontId="4" fillId="0" borderId="85" xfId="0" applyFont="1" applyBorder="1" applyAlignment="1" applyProtection="1">
      <alignment horizontal="distributed" vertical="center" wrapText="1"/>
    </xf>
    <xf numFmtId="0" fontId="4" fillId="0" borderId="86" xfId="0" applyFont="1" applyBorder="1" applyAlignment="1" applyProtection="1">
      <alignment horizontal="distributed" vertical="center" wrapText="1"/>
    </xf>
    <xf numFmtId="0" fontId="4" fillId="0" borderId="87" xfId="0" applyFont="1" applyBorder="1" applyAlignment="1" applyProtection="1">
      <alignment horizontal="distributed" vertical="center" wrapText="1"/>
    </xf>
    <xf numFmtId="0" fontId="4" fillId="0" borderId="150" xfId="0" applyFont="1" applyBorder="1" applyAlignment="1" applyProtection="1">
      <alignment horizontal="distributed" vertical="center" wrapText="1"/>
    </xf>
    <xf numFmtId="0" fontId="4" fillId="0" borderId="151" xfId="0" applyFont="1" applyBorder="1" applyAlignment="1" applyProtection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vertical="center" textRotation="255" shrinkToFit="1"/>
      <protection locked="0"/>
    </xf>
    <xf numFmtId="0" fontId="0" fillId="0" borderId="108" xfId="0" applyBorder="1" applyAlignment="1">
      <alignment vertical="center" shrinkToFit="1"/>
    </xf>
    <xf numFmtId="0" fontId="0" fillId="0" borderId="112" xfId="0" applyBorder="1" applyAlignment="1">
      <alignment vertical="center" shrinkToFit="1"/>
    </xf>
    <xf numFmtId="0" fontId="4" fillId="0" borderId="113" xfId="0" applyFont="1" applyBorder="1" applyAlignment="1" applyProtection="1">
      <alignment horizontal="distributed" vertical="center"/>
    </xf>
    <xf numFmtId="0" fontId="4" fillId="0" borderId="114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83" xfId="0" applyFont="1" applyBorder="1" applyAlignment="1" applyProtection="1">
      <alignment horizontal="distributed" vertical="center"/>
    </xf>
    <xf numFmtId="0" fontId="4" fillId="0" borderId="84" xfId="0" applyFont="1" applyBorder="1" applyAlignment="1" applyProtection="1">
      <alignment horizontal="distributed" vertical="center"/>
    </xf>
    <xf numFmtId="0" fontId="4" fillId="0" borderId="85" xfId="0" applyFont="1" applyBorder="1" applyAlignment="1" applyProtection="1">
      <alignment horizontal="distributed" vertical="center"/>
    </xf>
    <xf numFmtId="0" fontId="4" fillId="0" borderId="86" xfId="0" applyFont="1" applyBorder="1" applyAlignment="1" applyProtection="1">
      <alignment horizontal="distributed" vertical="center"/>
    </xf>
    <xf numFmtId="0" fontId="4" fillId="0" borderId="87" xfId="0" applyFont="1" applyBorder="1" applyAlignment="1" applyProtection="1">
      <alignment horizontal="distributed" vertical="center"/>
    </xf>
    <xf numFmtId="0" fontId="4" fillId="0" borderId="88" xfId="0" applyFont="1" applyBorder="1" applyAlignment="1" applyProtection="1">
      <alignment horizontal="distributed" vertical="center"/>
    </xf>
    <xf numFmtId="0" fontId="4" fillId="0" borderId="89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distributed" wrapText="1"/>
    </xf>
    <xf numFmtId="0" fontId="4" fillId="0" borderId="8" xfId="0" applyFont="1" applyBorder="1" applyAlignment="1" applyProtection="1">
      <alignment horizontal="left" vertical="center" indent="2"/>
      <protection locked="0"/>
    </xf>
    <xf numFmtId="0" fontId="4" fillId="0" borderId="108" xfId="0" applyFont="1" applyBorder="1" applyAlignment="1" applyProtection="1">
      <alignment horizontal="left" vertical="center" indent="2"/>
      <protection locked="0"/>
    </xf>
    <xf numFmtId="0" fontId="4" fillId="0" borderId="146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15" xfId="0" applyFont="1" applyBorder="1" applyAlignment="1" applyProtection="1">
      <alignment horizontal="left" vertical="center" indent="2"/>
      <protection locked="0"/>
    </xf>
    <xf numFmtId="0" fontId="4" fillId="0" borderId="147" xfId="0" applyFont="1" applyBorder="1" applyAlignment="1" applyProtection="1">
      <alignment horizontal="left" vertical="center" indent="2"/>
      <protection locked="0"/>
    </xf>
    <xf numFmtId="0" fontId="4" fillId="0" borderId="38" xfId="0" applyFont="1" applyBorder="1" applyAlignment="1" applyProtection="1">
      <alignment horizontal="left" vertical="center" indent="2"/>
      <protection locked="0"/>
    </xf>
    <xf numFmtId="0" fontId="4" fillId="0" borderId="117" xfId="0" applyFont="1" applyBorder="1" applyAlignment="1" applyProtection="1">
      <alignment horizontal="left" vertical="center" indent="2"/>
      <protection locked="0"/>
    </xf>
    <xf numFmtId="0" fontId="4" fillId="0" borderId="90" xfId="0" applyFont="1" applyBorder="1" applyAlignment="1" applyProtection="1">
      <alignment horizontal="left" vertical="center" indent="2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4" xfId="0" applyFont="1" applyBorder="1" applyAlignment="1" applyProtection="1">
      <alignment horizontal="left" vertical="center" indent="2"/>
      <protection locked="0"/>
    </xf>
    <xf numFmtId="0" fontId="4" fillId="0" borderId="112" xfId="0" applyFont="1" applyBorder="1" applyAlignment="1" applyProtection="1">
      <alignment horizontal="left" vertical="center" indent="2"/>
      <protection locked="0"/>
    </xf>
    <xf numFmtId="0" fontId="4" fillId="0" borderId="116" xfId="0" applyFont="1" applyBorder="1" applyAlignment="1" applyProtection="1">
      <alignment horizontal="left" vertical="center" indent="2"/>
      <protection locked="0"/>
    </xf>
    <xf numFmtId="0" fontId="4" fillId="0" borderId="125" xfId="0" applyFont="1" applyBorder="1" applyAlignment="1" applyProtection="1">
      <alignment horizontal="left" vertical="center" indent="2"/>
      <protection locked="0"/>
    </xf>
    <xf numFmtId="0" fontId="4" fillId="0" borderId="126" xfId="0" applyFont="1" applyBorder="1" applyAlignment="1" applyProtection="1">
      <alignment horizontal="left" vertical="center" indent="2"/>
      <protection locked="0"/>
    </xf>
    <xf numFmtId="0" fontId="4" fillId="0" borderId="14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distributed" vertical="center"/>
    </xf>
    <xf numFmtId="0" fontId="18" fillId="0" borderId="122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8" fillId="0" borderId="92" xfId="0" applyFont="1" applyBorder="1" applyAlignment="1">
      <alignment horizontal="distributed" vertical="center"/>
    </xf>
    <xf numFmtId="0" fontId="18" fillId="0" borderId="144" xfId="0" applyFont="1" applyBorder="1" applyAlignment="1">
      <alignment horizontal="distributed" vertical="center"/>
    </xf>
    <xf numFmtId="0" fontId="21" fillId="0" borderId="108" xfId="0" applyFont="1" applyBorder="1" applyAlignment="1" applyProtection="1">
      <alignment vertical="center" shrinkToFit="1"/>
      <protection locked="0"/>
    </xf>
    <xf numFmtId="0" fontId="21" fillId="0" borderId="82" xfId="0" applyFont="1" applyBorder="1" applyAlignment="1" applyProtection="1">
      <alignment vertical="center" shrinkToFit="1"/>
      <protection locked="0"/>
    </xf>
    <xf numFmtId="0" fontId="18" fillId="0" borderId="141" xfId="0" applyFont="1" applyBorder="1" applyAlignment="1">
      <alignment horizontal="distributed" vertical="center" textRotation="255"/>
    </xf>
    <xf numFmtId="0" fontId="18" fillId="0" borderId="93" xfId="0" applyFont="1" applyBorder="1" applyAlignment="1">
      <alignment horizontal="distributed" vertical="center" textRotation="255"/>
    </xf>
    <xf numFmtId="0" fontId="18" fillId="0" borderId="92" xfId="0" applyFont="1" applyBorder="1" applyAlignment="1" applyProtection="1">
      <alignment horizontal="distributed" vertical="center" textRotation="255"/>
    </xf>
    <xf numFmtId="0" fontId="18" fillId="0" borderId="93" xfId="0" applyFont="1" applyBorder="1" applyAlignment="1" applyProtection="1">
      <alignment horizontal="distributed" vertical="center" textRotation="255"/>
    </xf>
    <xf numFmtId="0" fontId="12" fillId="0" borderId="102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indent="2"/>
    </xf>
    <xf numFmtId="0" fontId="4" fillId="0" borderId="19" xfId="0" applyFont="1" applyBorder="1" applyAlignment="1" applyProtection="1">
      <alignment horizontal="left" vertical="center" indent="2"/>
    </xf>
    <xf numFmtId="0" fontId="4" fillId="0" borderId="95" xfId="0" applyFont="1" applyBorder="1" applyAlignment="1">
      <alignment horizontal="left" vertical="center" indent="2"/>
    </xf>
    <xf numFmtId="0" fontId="4" fillId="0" borderId="85" xfId="0" applyFont="1" applyBorder="1" applyAlignment="1">
      <alignment horizontal="left" vertical="center" indent="2"/>
    </xf>
    <xf numFmtId="0" fontId="21" fillId="0" borderId="117" xfId="0" applyFont="1" applyBorder="1" applyAlignment="1" applyProtection="1">
      <alignment vertical="center" shrinkToFit="1"/>
      <protection locked="0"/>
    </xf>
    <xf numFmtId="0" fontId="21" fillId="0" borderId="83" xfId="0" applyFont="1" applyBorder="1" applyAlignment="1" applyProtection="1">
      <alignment vertical="center" shrinkToFit="1"/>
      <protection locked="0"/>
    </xf>
    <xf numFmtId="0" fontId="18" fillId="0" borderId="21" xfId="0" applyFont="1" applyBorder="1" applyAlignment="1">
      <alignment horizontal="distributed" vertical="center"/>
    </xf>
    <xf numFmtId="0" fontId="18" fillId="0" borderId="122" xfId="0" applyFont="1" applyBorder="1" applyAlignment="1">
      <alignment horizontal="distributed" vertical="center"/>
    </xf>
    <xf numFmtId="0" fontId="18" fillId="0" borderId="79" xfId="0" applyFont="1" applyBorder="1" applyAlignment="1">
      <alignment horizontal="distributed" vertical="center"/>
    </xf>
    <xf numFmtId="0" fontId="18" fillId="0" borderId="80" xfId="0" applyFont="1" applyBorder="1" applyAlignment="1">
      <alignment horizontal="distributed" vertical="center"/>
    </xf>
    <xf numFmtId="0" fontId="0" fillId="0" borderId="82" xfId="0" applyBorder="1" applyAlignment="1">
      <alignment vertical="center" shrinkToFit="1"/>
    </xf>
    <xf numFmtId="0" fontId="18" fillId="0" borderId="77" xfId="0" applyFont="1" applyBorder="1" applyAlignment="1" applyProtection="1">
      <alignment horizontal="distributed" vertical="center"/>
    </xf>
    <xf numFmtId="0" fontId="18" fillId="0" borderId="78" xfId="0" applyFont="1" applyBorder="1" applyAlignment="1" applyProtection="1">
      <alignment horizontal="distributed" vertical="center"/>
    </xf>
    <xf numFmtId="0" fontId="18" fillId="0" borderId="142" xfId="0" applyFont="1" applyBorder="1" applyAlignment="1" applyProtection="1">
      <alignment horizontal="distributed" vertical="center" textRotation="255"/>
    </xf>
    <xf numFmtId="0" fontId="18" fillId="0" borderId="77" xfId="0" applyFont="1" applyBorder="1" applyAlignment="1" applyProtection="1">
      <alignment horizontal="distributed" vertical="center" textRotation="255"/>
    </xf>
    <xf numFmtId="0" fontId="21" fillId="0" borderId="35" xfId="0" applyFont="1" applyBorder="1" applyAlignment="1" applyProtection="1">
      <alignment vertical="center" shrinkToFit="1"/>
      <protection locked="0"/>
    </xf>
    <xf numFmtId="0" fontId="21" fillId="0" borderId="106" xfId="0" applyFont="1" applyBorder="1" applyAlignment="1" applyProtection="1">
      <alignment vertical="center" shrinkToFit="1"/>
      <protection locked="0"/>
    </xf>
    <xf numFmtId="0" fontId="21" fillId="0" borderId="107" xfId="0" applyFont="1" applyBorder="1" applyAlignment="1" applyProtection="1">
      <alignment vertical="center" shrinkToFit="1"/>
      <protection locked="0"/>
    </xf>
    <xf numFmtId="0" fontId="1" fillId="0" borderId="143" xfId="0" applyFont="1" applyBorder="1" applyAlignment="1" applyProtection="1">
      <alignment vertical="center" textRotation="255" shrinkToFit="1"/>
      <protection locked="0"/>
    </xf>
    <xf numFmtId="0" fontId="0" fillId="0" borderId="36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1" fillId="0" borderId="112" xfId="0" applyFont="1" applyBorder="1" applyAlignment="1" applyProtection="1">
      <alignment vertical="center" shrinkToFit="1"/>
      <protection locked="0"/>
    </xf>
    <xf numFmtId="0" fontId="21" fillId="0" borderId="124" xfId="0" applyFont="1" applyBorder="1" applyAlignment="1" applyProtection="1">
      <alignment vertical="center" shrinkToFit="1"/>
      <protection locked="0"/>
    </xf>
    <xf numFmtId="0" fontId="18" fillId="0" borderId="101" xfId="0" applyFont="1" applyBorder="1" applyAlignment="1" applyProtection="1">
      <alignment horizontal="distributed" vertical="center" textRotation="255"/>
    </xf>
    <xf numFmtId="0" fontId="4" fillId="0" borderId="2" xfId="0" applyFont="1" applyBorder="1" applyAlignment="1" applyProtection="1">
      <alignment horizontal="left" vertical="center" indent="2"/>
    </xf>
    <xf numFmtId="0" fontId="4" fillId="0" borderId="23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vertical="center" shrinkToFit="1"/>
      <protection locked="0"/>
    </xf>
    <xf numFmtId="0" fontId="1" fillId="0" borderId="106" xfId="0" applyFont="1" applyBorder="1" applyAlignment="1" applyProtection="1">
      <alignment vertical="center" shrinkToFit="1"/>
      <protection locked="0"/>
    </xf>
    <xf numFmtId="0" fontId="1" fillId="0" borderId="107" xfId="0" applyFont="1" applyBorder="1" applyAlignment="1" applyProtection="1">
      <alignment vertical="center" shrinkToFit="1"/>
      <protection locked="0"/>
    </xf>
    <xf numFmtId="0" fontId="4" fillId="0" borderId="94" xfId="0" applyFont="1" applyBorder="1" applyAlignment="1">
      <alignment horizontal="center" vertical="center"/>
    </xf>
    <xf numFmtId="0" fontId="4" fillId="0" borderId="96" xfId="0" applyFont="1" applyBorder="1" applyAlignment="1">
      <alignment horizontal="left" vertical="center" indent="2"/>
    </xf>
    <xf numFmtId="0" fontId="4" fillId="0" borderId="148" xfId="0" applyFont="1" applyBorder="1" applyAlignment="1">
      <alignment horizontal="distributed" vertical="center" textRotation="255"/>
    </xf>
    <xf numFmtId="0" fontId="4" fillId="0" borderId="149" xfId="0" applyFont="1" applyBorder="1" applyAlignment="1">
      <alignment horizontal="distributed" vertical="center" textRotation="255"/>
    </xf>
    <xf numFmtId="0" fontId="4" fillId="0" borderId="86" xfId="0" applyFont="1" applyBorder="1" applyAlignment="1">
      <alignment horizontal="distributed" vertical="center" textRotation="255"/>
    </xf>
    <xf numFmtId="0" fontId="4" fillId="0" borderId="87" xfId="0" applyFont="1" applyBorder="1" applyAlignment="1">
      <alignment horizontal="distributed" vertical="center" textRotation="255"/>
    </xf>
    <xf numFmtId="0" fontId="4" fillId="0" borderId="88" xfId="0" applyFont="1" applyBorder="1" applyAlignment="1">
      <alignment horizontal="distributed" vertical="center" textRotation="255"/>
    </xf>
    <xf numFmtId="0" fontId="4" fillId="0" borderId="89" xfId="0" applyFont="1" applyBorder="1" applyAlignment="1">
      <alignment horizontal="distributed" vertical="center" textRotation="255"/>
    </xf>
    <xf numFmtId="0" fontId="13" fillId="0" borderId="4" xfId="0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1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8" fillId="0" borderId="123" xfId="0" applyFont="1" applyBorder="1" applyAlignment="1">
      <alignment horizontal="distributed" vertical="center"/>
    </xf>
    <xf numFmtId="0" fontId="3" fillId="0" borderId="122" xfId="0" applyFont="1" applyBorder="1" applyAlignment="1" applyProtection="1">
      <alignment vertical="center" shrinkToFit="1"/>
      <protection locked="0"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vertical="center" shrinkToFit="1"/>
      <protection locked="0"/>
    </xf>
    <xf numFmtId="0" fontId="12" fillId="0" borderId="80" xfId="0" applyFont="1" applyBorder="1" applyProtection="1">
      <alignment vertical="center"/>
      <protection locked="0"/>
    </xf>
    <xf numFmtId="0" fontId="12" fillId="0" borderId="154" xfId="0" applyFont="1" applyBorder="1" applyProtection="1">
      <alignment vertical="center"/>
      <protection locked="0"/>
    </xf>
    <xf numFmtId="0" fontId="12" fillId="0" borderId="122" xfId="0" applyFont="1" applyBorder="1" applyProtection="1">
      <alignment vertical="center"/>
      <protection locked="0"/>
    </xf>
    <xf numFmtId="0" fontId="12" fillId="0" borderId="15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5" xfId="0" applyFont="1" applyBorder="1" applyAlignment="1" applyProtection="1">
      <alignment vertical="center" shrinkToFit="1"/>
      <protection locked="0"/>
    </xf>
    <xf numFmtId="0" fontId="3" fillId="0" borderId="76" xfId="0" applyFont="1" applyBorder="1" applyAlignment="1" applyProtection="1">
      <alignment vertical="center" shrinkToFit="1"/>
      <protection locked="0"/>
    </xf>
    <xf numFmtId="0" fontId="4" fillId="0" borderId="156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 shrinkToFit="1"/>
      <protection locked="0"/>
    </xf>
    <xf numFmtId="0" fontId="3" fillId="0" borderId="100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83" xfId="0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160" xfId="0" applyFont="1" applyFill="1" applyBorder="1" applyAlignment="1" applyProtection="1">
      <alignment horizontal="distributed" vertical="center"/>
    </xf>
    <xf numFmtId="0" fontId="4" fillId="0" borderId="161" xfId="0" applyFont="1" applyFill="1" applyBorder="1" applyAlignment="1" applyProtection="1">
      <alignment horizontal="distributed" vertical="center"/>
    </xf>
    <xf numFmtId="0" fontId="4" fillId="0" borderId="159" xfId="0" applyFont="1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distributed" vertical="center" textRotation="255"/>
    </xf>
    <xf numFmtId="0" fontId="4" fillId="0" borderId="85" xfId="0" applyFont="1" applyFill="1" applyBorder="1" applyAlignment="1" applyProtection="1">
      <alignment horizontal="distributed" vertical="center" textRotation="255"/>
    </xf>
    <xf numFmtId="0" fontId="4" fillId="0" borderId="86" xfId="0" applyFont="1" applyFill="1" applyBorder="1" applyAlignment="1" applyProtection="1">
      <alignment horizontal="distributed" vertical="center" textRotation="255"/>
    </xf>
    <xf numFmtId="0" fontId="4" fillId="0" borderId="87" xfId="0" applyFont="1" applyFill="1" applyBorder="1" applyAlignment="1" applyProtection="1">
      <alignment horizontal="distributed" vertical="center" textRotation="255"/>
    </xf>
    <xf numFmtId="0" fontId="4" fillId="0" borderId="88" xfId="0" applyFont="1" applyFill="1" applyBorder="1" applyAlignment="1" applyProtection="1">
      <alignment horizontal="distributed" vertical="center" textRotation="255"/>
    </xf>
    <xf numFmtId="0" fontId="4" fillId="0" borderId="89" xfId="0" applyFont="1" applyFill="1" applyBorder="1" applyAlignment="1" applyProtection="1">
      <alignment horizontal="distributed" vertical="center" textRotation="255"/>
    </xf>
    <xf numFmtId="0" fontId="0" fillId="0" borderId="1" xfId="0" applyBorder="1" applyAlignment="1" applyProtection="1">
      <alignment horizontal="right" vertical="center" shrinkToFit="1"/>
      <protection locked="0"/>
    </xf>
    <xf numFmtId="0" fontId="1" fillId="0" borderId="1" xfId="0" applyFont="1" applyBorder="1" applyAlignment="1" applyProtection="1">
      <alignment horizontal="right" vertical="center" shrinkToFit="1"/>
      <protection locked="0"/>
    </xf>
    <xf numFmtId="0" fontId="4" fillId="0" borderId="158" xfId="0" applyFont="1" applyFill="1" applyBorder="1" applyAlignment="1" applyProtection="1">
      <alignment horizontal="distributed" vertical="center"/>
    </xf>
    <xf numFmtId="0" fontId="4" fillId="0" borderId="50" xfId="0" applyFont="1" applyFill="1" applyBorder="1" applyAlignment="1" applyProtection="1">
      <alignment horizontal="distributed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13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distributed" vertical="distributed" wrapText="1"/>
    </xf>
    <xf numFmtId="0" fontId="7" fillId="0" borderId="1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28" xfId="0" applyFont="1" applyBorder="1" applyAlignment="1">
      <alignment horizontal="right" vertical="center"/>
    </xf>
    <xf numFmtId="0" fontId="4" fillId="0" borderId="14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0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1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12" fillId="0" borderId="109" xfId="0" applyFont="1" applyBorder="1" applyAlignment="1" applyProtection="1">
      <alignment horizontal="left" vertical="center"/>
    </xf>
    <xf numFmtId="0" fontId="12" fillId="0" borderId="11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76200</xdr:rowOff>
        </xdr:from>
        <xdr:to>
          <xdr:col>3</xdr:col>
          <xdr:colOff>247650</xdr:colOff>
          <xdr:row>2</xdr:row>
          <xdr:rowOff>371475</xdr:rowOff>
        </xdr:to>
        <xdr:sp macro="" textlink="">
          <xdr:nvSpPr>
            <xdr:cNvPr id="5147" name="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ソロコン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2</xdr:row>
          <xdr:rowOff>76200</xdr:rowOff>
        </xdr:from>
        <xdr:to>
          <xdr:col>6</xdr:col>
          <xdr:colOff>76200</xdr:colOff>
          <xdr:row>2</xdr:row>
          <xdr:rowOff>371475</xdr:rowOff>
        </xdr:to>
        <xdr:sp macro="" textlink="">
          <xdr:nvSpPr>
            <xdr:cNvPr id="5148" name="Butto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吹奏楽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</xdr:row>
          <xdr:rowOff>76200</xdr:rowOff>
        </xdr:from>
        <xdr:to>
          <xdr:col>8</xdr:col>
          <xdr:colOff>314325</xdr:colOff>
          <xdr:row>2</xdr:row>
          <xdr:rowOff>371475</xdr:rowOff>
        </xdr:to>
        <xdr:sp macro="" textlink="">
          <xdr:nvSpPr>
            <xdr:cNvPr id="5149" name="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マーチング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2</xdr:row>
          <xdr:rowOff>76200</xdr:rowOff>
        </xdr:from>
        <xdr:to>
          <xdr:col>12</xdr:col>
          <xdr:colOff>9525</xdr:colOff>
          <xdr:row>2</xdr:row>
          <xdr:rowOff>371475</xdr:rowOff>
        </xdr:to>
        <xdr:sp macro="" textlink="">
          <xdr:nvSpPr>
            <xdr:cNvPr id="5150" name="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吹奏楽の日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2</xdr:row>
          <xdr:rowOff>76200</xdr:rowOff>
        </xdr:from>
        <xdr:to>
          <xdr:col>15</xdr:col>
          <xdr:colOff>9525</xdr:colOff>
          <xdr:row>2</xdr:row>
          <xdr:rowOff>371475</xdr:rowOff>
        </xdr:to>
        <xdr:sp macro="" textlink="">
          <xdr:nvSpPr>
            <xdr:cNvPr id="5151" name="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アンサンブル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2</xdr:row>
          <xdr:rowOff>76200</xdr:rowOff>
        </xdr:from>
        <xdr:to>
          <xdr:col>17</xdr:col>
          <xdr:colOff>314325</xdr:colOff>
          <xdr:row>2</xdr:row>
          <xdr:rowOff>371475</xdr:rowOff>
        </xdr:to>
        <xdr:sp macro="" textlink="">
          <xdr:nvSpPr>
            <xdr:cNvPr id="5164" name="Butto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６２万石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47625</xdr:rowOff>
        </xdr:from>
        <xdr:to>
          <xdr:col>17</xdr:col>
          <xdr:colOff>9525</xdr:colOff>
          <xdr:row>27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38100</xdr:rowOff>
        </xdr:from>
        <xdr:to>
          <xdr:col>3</xdr:col>
          <xdr:colOff>19050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38100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38100</xdr:rowOff>
        </xdr:from>
        <xdr:to>
          <xdr:col>11</xdr:col>
          <xdr:colOff>19050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16</xdr:row>
          <xdr:rowOff>38100</xdr:rowOff>
        </xdr:from>
        <xdr:to>
          <xdr:col>14</xdr:col>
          <xdr:colOff>352425</xdr:colOff>
          <xdr:row>17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57150</xdr:rowOff>
        </xdr:from>
        <xdr:to>
          <xdr:col>7</xdr:col>
          <xdr:colOff>76200</xdr:colOff>
          <xdr:row>28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57150</xdr:rowOff>
        </xdr:from>
        <xdr:to>
          <xdr:col>10</xdr:col>
          <xdr:colOff>66675</xdr:colOff>
          <xdr:row>28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28</xdr:row>
          <xdr:rowOff>57150</xdr:rowOff>
        </xdr:from>
        <xdr:to>
          <xdr:col>14</xdr:col>
          <xdr:colOff>419100</xdr:colOff>
          <xdr:row>28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57150</xdr:rowOff>
        </xdr:from>
        <xdr:to>
          <xdr:col>18</xdr:col>
          <xdr:colOff>85725</xdr:colOff>
          <xdr:row>28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314325</xdr:colOff>
          <xdr:row>0</xdr:row>
          <xdr:rowOff>47625</xdr:rowOff>
        </xdr:from>
        <xdr:to>
          <xdr:col>16</xdr:col>
          <xdr:colOff>285750</xdr:colOff>
          <xdr:row>0</xdr:row>
          <xdr:rowOff>295275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238125</xdr:colOff>
          <xdr:row>0</xdr:row>
          <xdr:rowOff>47625</xdr:rowOff>
        </xdr:from>
        <xdr:to>
          <xdr:col>19</xdr:col>
          <xdr:colOff>209550</xdr:colOff>
          <xdr:row>0</xdr:row>
          <xdr:rowOff>295275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47625</xdr:rowOff>
        </xdr:from>
        <xdr:to>
          <xdr:col>17</xdr:col>
          <xdr:colOff>9525</xdr:colOff>
          <xdr:row>27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57150</xdr:rowOff>
        </xdr:from>
        <xdr:to>
          <xdr:col>7</xdr:col>
          <xdr:colOff>76200</xdr:colOff>
          <xdr:row>28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57150</xdr:rowOff>
        </xdr:from>
        <xdr:to>
          <xdr:col>10</xdr:col>
          <xdr:colOff>66675</xdr:colOff>
          <xdr:row>28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28</xdr:row>
          <xdr:rowOff>57150</xdr:rowOff>
        </xdr:from>
        <xdr:to>
          <xdr:col>15</xdr:col>
          <xdr:colOff>28575</xdr:colOff>
          <xdr:row>28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57150</xdr:rowOff>
        </xdr:from>
        <xdr:to>
          <xdr:col>18</xdr:col>
          <xdr:colOff>85725</xdr:colOff>
          <xdr:row>28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28575</xdr:rowOff>
        </xdr:from>
        <xdr:to>
          <xdr:col>5</xdr:col>
          <xdr:colOff>190500</xdr:colOff>
          <xdr:row>17</xdr:row>
          <xdr:rowOff>295275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28575</xdr:rowOff>
        </xdr:from>
        <xdr:to>
          <xdr:col>3</xdr:col>
          <xdr:colOff>190500</xdr:colOff>
          <xdr:row>17</xdr:row>
          <xdr:rowOff>295275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28575</xdr:rowOff>
        </xdr:from>
        <xdr:to>
          <xdr:col>7</xdr:col>
          <xdr:colOff>200025</xdr:colOff>
          <xdr:row>17</xdr:row>
          <xdr:rowOff>295275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28575</xdr:rowOff>
        </xdr:from>
        <xdr:to>
          <xdr:col>9</xdr:col>
          <xdr:colOff>209550</xdr:colOff>
          <xdr:row>17</xdr:row>
          <xdr:rowOff>295275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57150</xdr:rowOff>
        </xdr:from>
        <xdr:to>
          <xdr:col>16</xdr:col>
          <xdr:colOff>95250</xdr:colOff>
          <xdr:row>26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26</xdr:row>
          <xdr:rowOff>57150</xdr:rowOff>
        </xdr:from>
        <xdr:to>
          <xdr:col>18</xdr:col>
          <xdr:colOff>85725</xdr:colOff>
          <xdr:row>26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19050</xdr:rowOff>
        </xdr:from>
        <xdr:to>
          <xdr:col>3</xdr:col>
          <xdr:colOff>19050</xdr:colOff>
          <xdr:row>16</xdr:row>
          <xdr:rowOff>276225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16</xdr:row>
          <xdr:rowOff>19050</xdr:rowOff>
        </xdr:from>
        <xdr:to>
          <xdr:col>9</xdr:col>
          <xdr:colOff>304800</xdr:colOff>
          <xdr:row>16</xdr:row>
          <xdr:rowOff>276225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16</xdr:row>
          <xdr:rowOff>19050</xdr:rowOff>
        </xdr:from>
        <xdr:to>
          <xdr:col>11</xdr:col>
          <xdr:colOff>304800</xdr:colOff>
          <xdr:row>16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0</xdr:row>
          <xdr:rowOff>57150</xdr:rowOff>
        </xdr:from>
        <xdr:to>
          <xdr:col>16</xdr:col>
          <xdr:colOff>314325</xdr:colOff>
          <xdr:row>0</xdr:row>
          <xdr:rowOff>304800</xdr:rowOff>
        </xdr:to>
        <xdr:sp macro="" textlink="">
          <xdr:nvSpPr>
            <xdr:cNvPr id="2082" name="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0</xdr:row>
          <xdr:rowOff>57150</xdr:rowOff>
        </xdr:from>
        <xdr:to>
          <xdr:col>19</xdr:col>
          <xdr:colOff>238125</xdr:colOff>
          <xdr:row>0</xdr:row>
          <xdr:rowOff>304800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16</xdr:row>
          <xdr:rowOff>19050</xdr:rowOff>
        </xdr:from>
        <xdr:to>
          <xdr:col>14</xdr:col>
          <xdr:colOff>314325</xdr:colOff>
          <xdr:row>16</xdr:row>
          <xdr:rowOff>276225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16</xdr:row>
          <xdr:rowOff>19050</xdr:rowOff>
        </xdr:from>
        <xdr:to>
          <xdr:col>4</xdr:col>
          <xdr:colOff>314325</xdr:colOff>
          <xdr:row>16</xdr:row>
          <xdr:rowOff>276225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19050</xdr:rowOff>
        </xdr:from>
        <xdr:to>
          <xdr:col>7</xdr:col>
          <xdr:colOff>47625</xdr:colOff>
          <xdr:row>16</xdr:row>
          <xdr:rowOff>276225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28575</xdr:rowOff>
        </xdr:from>
        <xdr:to>
          <xdr:col>17</xdr:col>
          <xdr:colOff>9525</xdr:colOff>
          <xdr:row>16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27</xdr:row>
          <xdr:rowOff>57150</xdr:rowOff>
        </xdr:from>
        <xdr:to>
          <xdr:col>6</xdr:col>
          <xdr:colOff>285750</xdr:colOff>
          <xdr:row>27</xdr:row>
          <xdr:rowOff>266700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26</xdr:row>
          <xdr:rowOff>9525</xdr:rowOff>
        </xdr:from>
        <xdr:to>
          <xdr:col>19</xdr:col>
          <xdr:colOff>104775</xdr:colOff>
          <xdr:row>27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9525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16</xdr:row>
          <xdr:rowOff>28575</xdr:rowOff>
        </xdr:from>
        <xdr:to>
          <xdr:col>15</xdr:col>
          <xdr:colOff>47625</xdr:colOff>
          <xdr:row>16</xdr:row>
          <xdr:rowOff>295275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16</xdr:row>
          <xdr:rowOff>38100</xdr:rowOff>
        </xdr:from>
        <xdr:to>
          <xdr:col>8</xdr:col>
          <xdr:colOff>304800</xdr:colOff>
          <xdr:row>17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57150</xdr:rowOff>
        </xdr:from>
        <xdr:to>
          <xdr:col>5</xdr:col>
          <xdr:colOff>76200</xdr:colOff>
          <xdr:row>34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34</xdr:row>
          <xdr:rowOff>57150</xdr:rowOff>
        </xdr:from>
        <xdr:to>
          <xdr:col>8</xdr:col>
          <xdr:colOff>66675</xdr:colOff>
          <xdr:row>34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34</xdr:row>
          <xdr:rowOff>57150</xdr:rowOff>
        </xdr:from>
        <xdr:to>
          <xdr:col>14</xdr:col>
          <xdr:colOff>419100</xdr:colOff>
          <xdr:row>34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34</xdr:row>
          <xdr:rowOff>57150</xdr:rowOff>
        </xdr:from>
        <xdr:to>
          <xdr:col>18</xdr:col>
          <xdr:colOff>85725</xdr:colOff>
          <xdr:row>34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28</xdr:row>
          <xdr:rowOff>9525</xdr:rowOff>
        </xdr:from>
        <xdr:to>
          <xdr:col>19</xdr:col>
          <xdr:colOff>104775</xdr:colOff>
          <xdr:row>28</xdr:row>
          <xdr:rowOff>257175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9525</xdr:rowOff>
        </xdr:from>
        <xdr:to>
          <xdr:col>18</xdr:col>
          <xdr:colOff>0</xdr:colOff>
          <xdr:row>28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30</xdr:row>
          <xdr:rowOff>9525</xdr:rowOff>
        </xdr:from>
        <xdr:to>
          <xdr:col>19</xdr:col>
          <xdr:colOff>104775</xdr:colOff>
          <xdr:row>30</xdr:row>
          <xdr:rowOff>257175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9525</xdr:rowOff>
        </xdr:from>
        <xdr:to>
          <xdr:col>18</xdr:col>
          <xdr:colOff>0</xdr:colOff>
          <xdr:row>30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9525</xdr:rowOff>
        </xdr:from>
        <xdr:to>
          <xdr:col>19</xdr:col>
          <xdr:colOff>104775</xdr:colOff>
          <xdr:row>32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32</xdr:row>
          <xdr:rowOff>9525</xdr:rowOff>
        </xdr:from>
        <xdr:to>
          <xdr:col>18</xdr:col>
          <xdr:colOff>0</xdr:colOff>
          <xdr:row>32</xdr:row>
          <xdr:rowOff>257175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0</xdr:row>
          <xdr:rowOff>47625</xdr:rowOff>
        </xdr:from>
        <xdr:to>
          <xdr:col>16</xdr:col>
          <xdr:colOff>314325</xdr:colOff>
          <xdr:row>0</xdr:row>
          <xdr:rowOff>295275</xdr:rowOff>
        </xdr:to>
        <xdr:sp macro="" textlink="">
          <xdr:nvSpPr>
            <xdr:cNvPr id="3103" name="Butto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0</xdr:row>
          <xdr:rowOff>47625</xdr:rowOff>
        </xdr:from>
        <xdr:to>
          <xdr:col>19</xdr:col>
          <xdr:colOff>238125</xdr:colOff>
          <xdr:row>0</xdr:row>
          <xdr:rowOff>295275</xdr:rowOff>
        </xdr:to>
        <xdr:sp macro="" textlink="">
          <xdr:nvSpPr>
            <xdr:cNvPr id="3104" name="Butto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17</xdr:row>
          <xdr:rowOff>38100</xdr:rowOff>
        </xdr:from>
        <xdr:to>
          <xdr:col>17</xdr:col>
          <xdr:colOff>228600</xdr:colOff>
          <xdr:row>18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28575</xdr:rowOff>
        </xdr:from>
        <xdr:to>
          <xdr:col>10</xdr:col>
          <xdr:colOff>142875</xdr:colOff>
          <xdr:row>17</xdr:row>
          <xdr:rowOff>295275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9525</xdr:rowOff>
        </xdr:from>
        <xdr:to>
          <xdr:col>7</xdr:col>
          <xdr:colOff>123825</xdr:colOff>
          <xdr:row>17</xdr:row>
          <xdr:rowOff>276225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28575</xdr:rowOff>
        </xdr:from>
        <xdr:to>
          <xdr:col>14</xdr:col>
          <xdr:colOff>209550</xdr:colOff>
          <xdr:row>17</xdr:row>
          <xdr:rowOff>295275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57150</xdr:rowOff>
        </xdr:from>
        <xdr:to>
          <xdr:col>4</xdr:col>
          <xdr:colOff>76200</xdr:colOff>
          <xdr:row>36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36</xdr:row>
          <xdr:rowOff>57150</xdr:rowOff>
        </xdr:from>
        <xdr:to>
          <xdr:col>6</xdr:col>
          <xdr:colOff>95250</xdr:colOff>
          <xdr:row>36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47625</xdr:rowOff>
        </xdr:from>
        <xdr:to>
          <xdr:col>7</xdr:col>
          <xdr:colOff>19050</xdr:colOff>
          <xdr:row>34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34</xdr:row>
          <xdr:rowOff>47625</xdr:rowOff>
        </xdr:from>
        <xdr:to>
          <xdr:col>10</xdr:col>
          <xdr:colOff>28575</xdr:colOff>
          <xdr:row>34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47625</xdr:rowOff>
        </xdr:from>
        <xdr:to>
          <xdr:col>15</xdr:col>
          <xdr:colOff>9525</xdr:colOff>
          <xdr:row>34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47625</xdr:rowOff>
        </xdr:from>
        <xdr:to>
          <xdr:col>18</xdr:col>
          <xdr:colOff>57150</xdr:colOff>
          <xdr:row>34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47625</xdr:rowOff>
        </xdr:from>
        <xdr:to>
          <xdr:col>7</xdr:col>
          <xdr:colOff>19050</xdr:colOff>
          <xdr:row>27</xdr:row>
          <xdr:rowOff>257175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47625</xdr:rowOff>
        </xdr:from>
        <xdr:to>
          <xdr:col>10</xdr:col>
          <xdr:colOff>28575</xdr:colOff>
          <xdr:row>27</xdr:row>
          <xdr:rowOff>257175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47625</xdr:rowOff>
        </xdr:from>
        <xdr:to>
          <xdr:col>15</xdr:col>
          <xdr:colOff>0</xdr:colOff>
          <xdr:row>27</xdr:row>
          <xdr:rowOff>257175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27</xdr:row>
          <xdr:rowOff>47625</xdr:rowOff>
        </xdr:from>
        <xdr:to>
          <xdr:col>18</xdr:col>
          <xdr:colOff>47625</xdr:colOff>
          <xdr:row>27</xdr:row>
          <xdr:rowOff>257175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47625</xdr:rowOff>
        </xdr:from>
        <xdr:to>
          <xdr:col>5</xdr:col>
          <xdr:colOff>114300</xdr:colOff>
          <xdr:row>33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47625</xdr:rowOff>
        </xdr:from>
        <xdr:to>
          <xdr:col>16</xdr:col>
          <xdr:colOff>314325</xdr:colOff>
          <xdr:row>33</xdr:row>
          <xdr:rowOff>257175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57150</xdr:rowOff>
        </xdr:from>
        <xdr:to>
          <xdr:col>5</xdr:col>
          <xdr:colOff>114300</xdr:colOff>
          <xdr:row>26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57150</xdr:rowOff>
        </xdr:from>
        <xdr:to>
          <xdr:col>16</xdr:col>
          <xdr:colOff>314325</xdr:colOff>
          <xdr:row>26</xdr:row>
          <xdr:rowOff>266700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47625</xdr:rowOff>
        </xdr:from>
        <xdr:to>
          <xdr:col>17</xdr:col>
          <xdr:colOff>0</xdr:colOff>
          <xdr:row>0</xdr:row>
          <xdr:rowOff>295275</xdr:rowOff>
        </xdr:to>
        <xdr:sp macro="" textlink="">
          <xdr:nvSpPr>
            <xdr:cNvPr id="6161" name="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47625</xdr:rowOff>
        </xdr:from>
        <xdr:to>
          <xdr:col>19</xdr:col>
          <xdr:colOff>247650</xdr:colOff>
          <xdr:row>0</xdr:row>
          <xdr:rowOff>295275</xdr:rowOff>
        </xdr:to>
        <xdr:sp macro="" textlink="">
          <xdr:nvSpPr>
            <xdr:cNvPr id="6162" name="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57150</xdr:rowOff>
        </xdr:from>
        <xdr:to>
          <xdr:col>6</xdr:col>
          <xdr:colOff>285750</xdr:colOff>
          <xdr:row>33</xdr:row>
          <xdr:rowOff>266700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26</xdr:row>
          <xdr:rowOff>57150</xdr:rowOff>
        </xdr:from>
        <xdr:to>
          <xdr:col>6</xdr:col>
          <xdr:colOff>285750</xdr:colOff>
          <xdr:row>26</xdr:row>
          <xdr:rowOff>266700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4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47625</xdr:rowOff>
        </xdr:from>
        <xdr:to>
          <xdr:col>17</xdr:col>
          <xdr:colOff>9525</xdr:colOff>
          <xdr:row>24</xdr:row>
          <xdr:rowOff>257175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5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38100</xdr:rowOff>
        </xdr:from>
        <xdr:to>
          <xdr:col>3</xdr:col>
          <xdr:colOff>114300</xdr:colOff>
          <xdr:row>16</xdr:row>
          <xdr:rowOff>276225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38100</xdr:rowOff>
        </xdr:from>
        <xdr:to>
          <xdr:col>6</xdr:col>
          <xdr:colOff>95250</xdr:colOff>
          <xdr:row>16</xdr:row>
          <xdr:rowOff>276225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5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38100</xdr:rowOff>
        </xdr:from>
        <xdr:to>
          <xdr:col>9</xdr:col>
          <xdr:colOff>95250</xdr:colOff>
          <xdr:row>16</xdr:row>
          <xdr:rowOff>276225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38100</xdr:rowOff>
        </xdr:from>
        <xdr:to>
          <xdr:col>12</xdr:col>
          <xdr:colOff>95250</xdr:colOff>
          <xdr:row>16</xdr:row>
          <xdr:rowOff>276225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57150</xdr:rowOff>
        </xdr:from>
        <xdr:to>
          <xdr:col>7</xdr:col>
          <xdr:colOff>76200</xdr:colOff>
          <xdr:row>25</xdr:row>
          <xdr:rowOff>266700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57150</xdr:rowOff>
        </xdr:from>
        <xdr:to>
          <xdr:col>10</xdr:col>
          <xdr:colOff>66675</xdr:colOff>
          <xdr:row>25</xdr:row>
          <xdr:rowOff>266700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25</xdr:row>
          <xdr:rowOff>57150</xdr:rowOff>
        </xdr:from>
        <xdr:to>
          <xdr:col>15</xdr:col>
          <xdr:colOff>57150</xdr:colOff>
          <xdr:row>25</xdr:row>
          <xdr:rowOff>266700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25</xdr:row>
          <xdr:rowOff>57150</xdr:rowOff>
        </xdr:from>
        <xdr:to>
          <xdr:col>18</xdr:col>
          <xdr:colOff>85725</xdr:colOff>
          <xdr:row>25</xdr:row>
          <xdr:rowOff>266700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47625</xdr:rowOff>
        </xdr:from>
        <xdr:to>
          <xdr:col>17</xdr:col>
          <xdr:colOff>9525</xdr:colOff>
          <xdr:row>64</xdr:row>
          <xdr:rowOff>257175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5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65</xdr:row>
          <xdr:rowOff>57150</xdr:rowOff>
        </xdr:from>
        <xdr:to>
          <xdr:col>7</xdr:col>
          <xdr:colOff>76200</xdr:colOff>
          <xdr:row>65</xdr:row>
          <xdr:rowOff>266700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5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65</xdr:row>
          <xdr:rowOff>57150</xdr:rowOff>
        </xdr:from>
        <xdr:to>
          <xdr:col>10</xdr:col>
          <xdr:colOff>66675</xdr:colOff>
          <xdr:row>65</xdr:row>
          <xdr:rowOff>266700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65</xdr:row>
          <xdr:rowOff>57150</xdr:rowOff>
        </xdr:from>
        <xdr:to>
          <xdr:col>15</xdr:col>
          <xdr:colOff>57150</xdr:colOff>
          <xdr:row>65</xdr:row>
          <xdr:rowOff>266700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65</xdr:row>
          <xdr:rowOff>57150</xdr:rowOff>
        </xdr:from>
        <xdr:to>
          <xdr:col>18</xdr:col>
          <xdr:colOff>85725</xdr:colOff>
          <xdr:row>65</xdr:row>
          <xdr:rowOff>266700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106</xdr:row>
          <xdr:rowOff>47625</xdr:rowOff>
        </xdr:from>
        <xdr:to>
          <xdr:col>17</xdr:col>
          <xdr:colOff>9525</xdr:colOff>
          <xdr:row>106</xdr:row>
          <xdr:rowOff>257175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5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98</xdr:row>
          <xdr:rowOff>38100</xdr:rowOff>
        </xdr:from>
        <xdr:to>
          <xdr:col>15</xdr:col>
          <xdr:colOff>57150</xdr:colOff>
          <xdr:row>98</xdr:row>
          <xdr:rowOff>276225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5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107</xdr:row>
          <xdr:rowOff>57150</xdr:rowOff>
        </xdr:from>
        <xdr:to>
          <xdr:col>7</xdr:col>
          <xdr:colOff>76200</xdr:colOff>
          <xdr:row>107</xdr:row>
          <xdr:rowOff>266700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5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107</xdr:row>
          <xdr:rowOff>57150</xdr:rowOff>
        </xdr:from>
        <xdr:to>
          <xdr:col>10</xdr:col>
          <xdr:colOff>66675</xdr:colOff>
          <xdr:row>107</xdr:row>
          <xdr:rowOff>266700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5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107</xdr:row>
          <xdr:rowOff>57150</xdr:rowOff>
        </xdr:from>
        <xdr:to>
          <xdr:col>15</xdr:col>
          <xdr:colOff>57150</xdr:colOff>
          <xdr:row>107</xdr:row>
          <xdr:rowOff>266700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5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107</xdr:row>
          <xdr:rowOff>57150</xdr:rowOff>
        </xdr:from>
        <xdr:to>
          <xdr:col>18</xdr:col>
          <xdr:colOff>85725</xdr:colOff>
          <xdr:row>107</xdr:row>
          <xdr:rowOff>266700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5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148</xdr:row>
          <xdr:rowOff>47625</xdr:rowOff>
        </xdr:from>
        <xdr:to>
          <xdr:col>17</xdr:col>
          <xdr:colOff>9525</xdr:colOff>
          <xdr:row>148</xdr:row>
          <xdr:rowOff>257175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5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5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149</xdr:row>
          <xdr:rowOff>57150</xdr:rowOff>
        </xdr:from>
        <xdr:to>
          <xdr:col>7</xdr:col>
          <xdr:colOff>76200</xdr:colOff>
          <xdr:row>149</xdr:row>
          <xdr:rowOff>266700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5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149</xdr:row>
          <xdr:rowOff>57150</xdr:rowOff>
        </xdr:from>
        <xdr:to>
          <xdr:col>10</xdr:col>
          <xdr:colOff>66675</xdr:colOff>
          <xdr:row>149</xdr:row>
          <xdr:rowOff>266700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5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149</xdr:row>
          <xdr:rowOff>57150</xdr:rowOff>
        </xdr:from>
        <xdr:to>
          <xdr:col>15</xdr:col>
          <xdr:colOff>57150</xdr:colOff>
          <xdr:row>149</xdr:row>
          <xdr:rowOff>266700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5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149</xdr:row>
          <xdr:rowOff>57150</xdr:rowOff>
        </xdr:from>
        <xdr:to>
          <xdr:col>18</xdr:col>
          <xdr:colOff>85725</xdr:colOff>
          <xdr:row>149</xdr:row>
          <xdr:rowOff>266700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5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190</xdr:row>
          <xdr:rowOff>47625</xdr:rowOff>
        </xdr:from>
        <xdr:to>
          <xdr:col>17</xdr:col>
          <xdr:colOff>9525</xdr:colOff>
          <xdr:row>190</xdr:row>
          <xdr:rowOff>257175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5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5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191</xdr:row>
          <xdr:rowOff>57150</xdr:rowOff>
        </xdr:from>
        <xdr:to>
          <xdr:col>7</xdr:col>
          <xdr:colOff>76200</xdr:colOff>
          <xdr:row>191</xdr:row>
          <xdr:rowOff>266700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5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191</xdr:row>
          <xdr:rowOff>57150</xdr:rowOff>
        </xdr:from>
        <xdr:to>
          <xdr:col>10</xdr:col>
          <xdr:colOff>66675</xdr:colOff>
          <xdr:row>191</xdr:row>
          <xdr:rowOff>266700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5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191</xdr:row>
          <xdr:rowOff>57150</xdr:rowOff>
        </xdr:from>
        <xdr:to>
          <xdr:col>15</xdr:col>
          <xdr:colOff>57150</xdr:colOff>
          <xdr:row>191</xdr:row>
          <xdr:rowOff>266700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5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191</xdr:row>
          <xdr:rowOff>57150</xdr:rowOff>
        </xdr:from>
        <xdr:to>
          <xdr:col>18</xdr:col>
          <xdr:colOff>85725</xdr:colOff>
          <xdr:row>191</xdr:row>
          <xdr:rowOff>266700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5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232</xdr:row>
          <xdr:rowOff>47625</xdr:rowOff>
        </xdr:from>
        <xdr:to>
          <xdr:col>17</xdr:col>
          <xdr:colOff>9525</xdr:colOff>
          <xdr:row>232</xdr:row>
          <xdr:rowOff>257175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5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5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233</xdr:row>
          <xdr:rowOff>57150</xdr:rowOff>
        </xdr:from>
        <xdr:to>
          <xdr:col>7</xdr:col>
          <xdr:colOff>76200</xdr:colOff>
          <xdr:row>233</xdr:row>
          <xdr:rowOff>266700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5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233</xdr:row>
          <xdr:rowOff>57150</xdr:rowOff>
        </xdr:from>
        <xdr:to>
          <xdr:col>10</xdr:col>
          <xdr:colOff>66675</xdr:colOff>
          <xdr:row>233</xdr:row>
          <xdr:rowOff>266700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5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233</xdr:row>
          <xdr:rowOff>57150</xdr:rowOff>
        </xdr:from>
        <xdr:to>
          <xdr:col>15</xdr:col>
          <xdr:colOff>57150</xdr:colOff>
          <xdr:row>233</xdr:row>
          <xdr:rowOff>266700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5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233</xdr:row>
          <xdr:rowOff>57150</xdr:rowOff>
        </xdr:from>
        <xdr:to>
          <xdr:col>18</xdr:col>
          <xdr:colOff>85725</xdr:colOff>
          <xdr:row>233</xdr:row>
          <xdr:rowOff>266700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5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38100</xdr:rowOff>
        </xdr:from>
        <xdr:to>
          <xdr:col>15</xdr:col>
          <xdr:colOff>57150</xdr:colOff>
          <xdr:row>16</xdr:row>
          <xdr:rowOff>276225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5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56</xdr:row>
          <xdr:rowOff>38100</xdr:rowOff>
        </xdr:from>
        <xdr:to>
          <xdr:col>3</xdr:col>
          <xdr:colOff>114300</xdr:colOff>
          <xdr:row>56</xdr:row>
          <xdr:rowOff>276225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5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38100</xdr:rowOff>
        </xdr:from>
        <xdr:to>
          <xdr:col>6</xdr:col>
          <xdr:colOff>95250</xdr:colOff>
          <xdr:row>56</xdr:row>
          <xdr:rowOff>276225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5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38100</xdr:rowOff>
        </xdr:from>
        <xdr:to>
          <xdr:col>9</xdr:col>
          <xdr:colOff>95250</xdr:colOff>
          <xdr:row>56</xdr:row>
          <xdr:rowOff>276225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5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38100</xdr:rowOff>
        </xdr:from>
        <xdr:to>
          <xdr:col>12</xdr:col>
          <xdr:colOff>95250</xdr:colOff>
          <xdr:row>56</xdr:row>
          <xdr:rowOff>276225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5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56</xdr:row>
          <xdr:rowOff>38100</xdr:rowOff>
        </xdr:from>
        <xdr:to>
          <xdr:col>15</xdr:col>
          <xdr:colOff>57150</xdr:colOff>
          <xdr:row>56</xdr:row>
          <xdr:rowOff>276225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5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56</xdr:row>
          <xdr:rowOff>38100</xdr:rowOff>
        </xdr:from>
        <xdr:to>
          <xdr:col>18</xdr:col>
          <xdr:colOff>95250</xdr:colOff>
          <xdr:row>56</xdr:row>
          <xdr:rowOff>276225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5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98</xdr:row>
          <xdr:rowOff>38100</xdr:rowOff>
        </xdr:from>
        <xdr:to>
          <xdr:col>3</xdr:col>
          <xdr:colOff>114300</xdr:colOff>
          <xdr:row>98</xdr:row>
          <xdr:rowOff>276225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5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98</xdr:row>
          <xdr:rowOff>38100</xdr:rowOff>
        </xdr:from>
        <xdr:to>
          <xdr:col>6</xdr:col>
          <xdr:colOff>104775</xdr:colOff>
          <xdr:row>98</xdr:row>
          <xdr:rowOff>276225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5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98</xdr:row>
          <xdr:rowOff>38100</xdr:rowOff>
        </xdr:from>
        <xdr:to>
          <xdr:col>9</xdr:col>
          <xdr:colOff>104775</xdr:colOff>
          <xdr:row>98</xdr:row>
          <xdr:rowOff>276225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5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38100</xdr:rowOff>
        </xdr:from>
        <xdr:to>
          <xdr:col>12</xdr:col>
          <xdr:colOff>95250</xdr:colOff>
          <xdr:row>98</xdr:row>
          <xdr:rowOff>276225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5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98</xdr:row>
          <xdr:rowOff>38100</xdr:rowOff>
        </xdr:from>
        <xdr:to>
          <xdr:col>18</xdr:col>
          <xdr:colOff>95250</xdr:colOff>
          <xdr:row>98</xdr:row>
          <xdr:rowOff>276225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5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140</xdr:row>
          <xdr:rowOff>38100</xdr:rowOff>
        </xdr:from>
        <xdr:to>
          <xdr:col>15</xdr:col>
          <xdr:colOff>57150</xdr:colOff>
          <xdr:row>140</xdr:row>
          <xdr:rowOff>276225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5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140</xdr:row>
          <xdr:rowOff>38100</xdr:rowOff>
        </xdr:from>
        <xdr:to>
          <xdr:col>3</xdr:col>
          <xdr:colOff>114300</xdr:colOff>
          <xdr:row>140</xdr:row>
          <xdr:rowOff>276225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5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140</xdr:row>
          <xdr:rowOff>38100</xdr:rowOff>
        </xdr:from>
        <xdr:to>
          <xdr:col>6</xdr:col>
          <xdr:colOff>104775</xdr:colOff>
          <xdr:row>140</xdr:row>
          <xdr:rowOff>276225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5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140</xdr:row>
          <xdr:rowOff>38100</xdr:rowOff>
        </xdr:from>
        <xdr:to>
          <xdr:col>9</xdr:col>
          <xdr:colOff>104775</xdr:colOff>
          <xdr:row>140</xdr:row>
          <xdr:rowOff>276225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5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38100</xdr:rowOff>
        </xdr:from>
        <xdr:to>
          <xdr:col>12</xdr:col>
          <xdr:colOff>95250</xdr:colOff>
          <xdr:row>140</xdr:row>
          <xdr:rowOff>276225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5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140</xdr:row>
          <xdr:rowOff>38100</xdr:rowOff>
        </xdr:from>
        <xdr:to>
          <xdr:col>18</xdr:col>
          <xdr:colOff>95250</xdr:colOff>
          <xdr:row>140</xdr:row>
          <xdr:rowOff>276225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5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182</xdr:row>
          <xdr:rowOff>38100</xdr:rowOff>
        </xdr:from>
        <xdr:to>
          <xdr:col>15</xdr:col>
          <xdr:colOff>57150</xdr:colOff>
          <xdr:row>182</xdr:row>
          <xdr:rowOff>276225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5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182</xdr:row>
          <xdr:rowOff>38100</xdr:rowOff>
        </xdr:from>
        <xdr:to>
          <xdr:col>3</xdr:col>
          <xdr:colOff>114300</xdr:colOff>
          <xdr:row>182</xdr:row>
          <xdr:rowOff>276225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5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182</xdr:row>
          <xdr:rowOff>38100</xdr:rowOff>
        </xdr:from>
        <xdr:to>
          <xdr:col>6</xdr:col>
          <xdr:colOff>104775</xdr:colOff>
          <xdr:row>182</xdr:row>
          <xdr:rowOff>276225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5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182</xdr:row>
          <xdr:rowOff>38100</xdr:rowOff>
        </xdr:from>
        <xdr:to>
          <xdr:col>9</xdr:col>
          <xdr:colOff>104775</xdr:colOff>
          <xdr:row>182</xdr:row>
          <xdr:rowOff>276225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5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182</xdr:row>
          <xdr:rowOff>38100</xdr:rowOff>
        </xdr:from>
        <xdr:to>
          <xdr:col>12</xdr:col>
          <xdr:colOff>95250</xdr:colOff>
          <xdr:row>182</xdr:row>
          <xdr:rowOff>276225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5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182</xdr:row>
          <xdr:rowOff>38100</xdr:rowOff>
        </xdr:from>
        <xdr:to>
          <xdr:col>18</xdr:col>
          <xdr:colOff>95250</xdr:colOff>
          <xdr:row>182</xdr:row>
          <xdr:rowOff>276225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5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224</xdr:row>
          <xdr:rowOff>38100</xdr:rowOff>
        </xdr:from>
        <xdr:to>
          <xdr:col>15</xdr:col>
          <xdr:colOff>57150</xdr:colOff>
          <xdr:row>224</xdr:row>
          <xdr:rowOff>276225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5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224</xdr:row>
          <xdr:rowOff>38100</xdr:rowOff>
        </xdr:from>
        <xdr:to>
          <xdr:col>3</xdr:col>
          <xdr:colOff>114300</xdr:colOff>
          <xdr:row>224</xdr:row>
          <xdr:rowOff>276225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5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224</xdr:row>
          <xdr:rowOff>38100</xdr:rowOff>
        </xdr:from>
        <xdr:to>
          <xdr:col>6</xdr:col>
          <xdr:colOff>104775</xdr:colOff>
          <xdr:row>224</xdr:row>
          <xdr:rowOff>276225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5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224</xdr:row>
          <xdr:rowOff>38100</xdr:rowOff>
        </xdr:from>
        <xdr:to>
          <xdr:col>9</xdr:col>
          <xdr:colOff>104775</xdr:colOff>
          <xdr:row>224</xdr:row>
          <xdr:rowOff>276225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5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224</xdr:row>
          <xdr:rowOff>38100</xdr:rowOff>
        </xdr:from>
        <xdr:to>
          <xdr:col>12</xdr:col>
          <xdr:colOff>95250</xdr:colOff>
          <xdr:row>224</xdr:row>
          <xdr:rowOff>276225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5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224</xdr:row>
          <xdr:rowOff>38100</xdr:rowOff>
        </xdr:from>
        <xdr:to>
          <xdr:col>18</xdr:col>
          <xdr:colOff>95250</xdr:colOff>
          <xdr:row>224</xdr:row>
          <xdr:rowOff>276225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5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57150</xdr:rowOff>
        </xdr:from>
        <xdr:to>
          <xdr:col>17</xdr:col>
          <xdr:colOff>0</xdr:colOff>
          <xdr:row>0</xdr:row>
          <xdr:rowOff>304800</xdr:rowOff>
        </xdr:to>
        <xdr:sp macro="" textlink="">
          <xdr:nvSpPr>
            <xdr:cNvPr id="4237" name="Button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5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57150</xdr:rowOff>
        </xdr:from>
        <xdr:to>
          <xdr:col>19</xdr:col>
          <xdr:colOff>247650</xdr:colOff>
          <xdr:row>0</xdr:row>
          <xdr:rowOff>304800</xdr:rowOff>
        </xdr:to>
        <xdr:sp macro="" textlink="">
          <xdr:nvSpPr>
            <xdr:cNvPr id="4238" name="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5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47625</xdr:rowOff>
        </xdr:from>
        <xdr:to>
          <xdr:col>17</xdr:col>
          <xdr:colOff>0</xdr:colOff>
          <xdr:row>64</xdr:row>
          <xdr:rowOff>257175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5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142875</xdr:colOff>
          <xdr:row>64</xdr:row>
          <xdr:rowOff>266700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5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56</xdr:row>
          <xdr:rowOff>38100</xdr:rowOff>
        </xdr:from>
        <xdr:to>
          <xdr:col>3</xdr:col>
          <xdr:colOff>104775</xdr:colOff>
          <xdr:row>56</xdr:row>
          <xdr:rowOff>276225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5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38100</xdr:rowOff>
        </xdr:from>
        <xdr:to>
          <xdr:col>6</xdr:col>
          <xdr:colOff>85725</xdr:colOff>
          <xdr:row>56</xdr:row>
          <xdr:rowOff>276225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5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38100</xdr:rowOff>
        </xdr:from>
        <xdr:to>
          <xdr:col>9</xdr:col>
          <xdr:colOff>85725</xdr:colOff>
          <xdr:row>56</xdr:row>
          <xdr:rowOff>276225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5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38100</xdr:rowOff>
        </xdr:from>
        <xdr:to>
          <xdr:col>12</xdr:col>
          <xdr:colOff>85725</xdr:colOff>
          <xdr:row>56</xdr:row>
          <xdr:rowOff>276225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5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65</xdr:row>
          <xdr:rowOff>57150</xdr:rowOff>
        </xdr:from>
        <xdr:to>
          <xdr:col>7</xdr:col>
          <xdr:colOff>66675</xdr:colOff>
          <xdr:row>65</xdr:row>
          <xdr:rowOff>266700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5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65</xdr:row>
          <xdr:rowOff>57150</xdr:rowOff>
        </xdr:from>
        <xdr:to>
          <xdr:col>10</xdr:col>
          <xdr:colOff>57150</xdr:colOff>
          <xdr:row>65</xdr:row>
          <xdr:rowOff>266700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5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65</xdr:row>
          <xdr:rowOff>57150</xdr:rowOff>
        </xdr:from>
        <xdr:to>
          <xdr:col>15</xdr:col>
          <xdr:colOff>57150</xdr:colOff>
          <xdr:row>65</xdr:row>
          <xdr:rowOff>266700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5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65</xdr:row>
          <xdr:rowOff>57150</xdr:rowOff>
        </xdr:from>
        <xdr:to>
          <xdr:col>18</xdr:col>
          <xdr:colOff>76200</xdr:colOff>
          <xdr:row>65</xdr:row>
          <xdr:rowOff>266700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5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56</xdr:row>
          <xdr:rowOff>38100</xdr:rowOff>
        </xdr:from>
        <xdr:to>
          <xdr:col>15</xdr:col>
          <xdr:colOff>57150</xdr:colOff>
          <xdr:row>56</xdr:row>
          <xdr:rowOff>276225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5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106</xdr:row>
          <xdr:rowOff>47625</xdr:rowOff>
        </xdr:from>
        <xdr:to>
          <xdr:col>17</xdr:col>
          <xdr:colOff>0</xdr:colOff>
          <xdr:row>106</xdr:row>
          <xdr:rowOff>257175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5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142875</xdr:colOff>
          <xdr:row>106</xdr:row>
          <xdr:rowOff>266700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5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98</xdr:row>
          <xdr:rowOff>38100</xdr:rowOff>
        </xdr:from>
        <xdr:to>
          <xdr:col>3</xdr:col>
          <xdr:colOff>104775</xdr:colOff>
          <xdr:row>98</xdr:row>
          <xdr:rowOff>276225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5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98</xdr:row>
          <xdr:rowOff>38100</xdr:rowOff>
        </xdr:from>
        <xdr:to>
          <xdr:col>6</xdr:col>
          <xdr:colOff>85725</xdr:colOff>
          <xdr:row>98</xdr:row>
          <xdr:rowOff>276225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5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38100</xdr:rowOff>
        </xdr:from>
        <xdr:to>
          <xdr:col>9</xdr:col>
          <xdr:colOff>85725</xdr:colOff>
          <xdr:row>98</xdr:row>
          <xdr:rowOff>276225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5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38100</xdr:rowOff>
        </xdr:from>
        <xdr:to>
          <xdr:col>12</xdr:col>
          <xdr:colOff>85725</xdr:colOff>
          <xdr:row>98</xdr:row>
          <xdr:rowOff>276225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5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107</xdr:row>
          <xdr:rowOff>57150</xdr:rowOff>
        </xdr:from>
        <xdr:to>
          <xdr:col>7</xdr:col>
          <xdr:colOff>66675</xdr:colOff>
          <xdr:row>107</xdr:row>
          <xdr:rowOff>266700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5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107</xdr:row>
          <xdr:rowOff>57150</xdr:rowOff>
        </xdr:from>
        <xdr:to>
          <xdr:col>10</xdr:col>
          <xdr:colOff>57150</xdr:colOff>
          <xdr:row>107</xdr:row>
          <xdr:rowOff>266700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5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107</xdr:row>
          <xdr:rowOff>57150</xdr:rowOff>
        </xdr:from>
        <xdr:to>
          <xdr:col>15</xdr:col>
          <xdr:colOff>57150</xdr:colOff>
          <xdr:row>107</xdr:row>
          <xdr:rowOff>266700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5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107</xdr:row>
          <xdr:rowOff>57150</xdr:rowOff>
        </xdr:from>
        <xdr:to>
          <xdr:col>18</xdr:col>
          <xdr:colOff>76200</xdr:colOff>
          <xdr:row>107</xdr:row>
          <xdr:rowOff>266700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5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98</xdr:row>
          <xdr:rowOff>38100</xdr:rowOff>
        </xdr:from>
        <xdr:to>
          <xdr:col>15</xdr:col>
          <xdr:colOff>57150</xdr:colOff>
          <xdr:row>98</xdr:row>
          <xdr:rowOff>276225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5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148</xdr:row>
          <xdr:rowOff>47625</xdr:rowOff>
        </xdr:from>
        <xdr:to>
          <xdr:col>17</xdr:col>
          <xdr:colOff>0</xdr:colOff>
          <xdr:row>148</xdr:row>
          <xdr:rowOff>257175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5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142875</xdr:colOff>
          <xdr:row>148</xdr:row>
          <xdr:rowOff>266700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5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140</xdr:row>
          <xdr:rowOff>38100</xdr:rowOff>
        </xdr:from>
        <xdr:to>
          <xdr:col>3</xdr:col>
          <xdr:colOff>104775</xdr:colOff>
          <xdr:row>140</xdr:row>
          <xdr:rowOff>276225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5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140</xdr:row>
          <xdr:rowOff>38100</xdr:rowOff>
        </xdr:from>
        <xdr:to>
          <xdr:col>6</xdr:col>
          <xdr:colOff>85725</xdr:colOff>
          <xdr:row>140</xdr:row>
          <xdr:rowOff>276225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5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140</xdr:row>
          <xdr:rowOff>38100</xdr:rowOff>
        </xdr:from>
        <xdr:to>
          <xdr:col>9</xdr:col>
          <xdr:colOff>85725</xdr:colOff>
          <xdr:row>140</xdr:row>
          <xdr:rowOff>276225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5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38100</xdr:rowOff>
        </xdr:from>
        <xdr:to>
          <xdr:col>12</xdr:col>
          <xdr:colOff>85725</xdr:colOff>
          <xdr:row>140</xdr:row>
          <xdr:rowOff>276225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5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149</xdr:row>
          <xdr:rowOff>57150</xdr:rowOff>
        </xdr:from>
        <xdr:to>
          <xdr:col>7</xdr:col>
          <xdr:colOff>66675</xdr:colOff>
          <xdr:row>149</xdr:row>
          <xdr:rowOff>266700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5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149</xdr:row>
          <xdr:rowOff>57150</xdr:rowOff>
        </xdr:from>
        <xdr:to>
          <xdr:col>10</xdr:col>
          <xdr:colOff>57150</xdr:colOff>
          <xdr:row>149</xdr:row>
          <xdr:rowOff>266700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5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149</xdr:row>
          <xdr:rowOff>57150</xdr:rowOff>
        </xdr:from>
        <xdr:to>
          <xdr:col>15</xdr:col>
          <xdr:colOff>57150</xdr:colOff>
          <xdr:row>149</xdr:row>
          <xdr:rowOff>266700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5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149</xdr:row>
          <xdr:rowOff>57150</xdr:rowOff>
        </xdr:from>
        <xdr:to>
          <xdr:col>18</xdr:col>
          <xdr:colOff>76200</xdr:colOff>
          <xdr:row>149</xdr:row>
          <xdr:rowOff>266700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5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140</xdr:row>
          <xdr:rowOff>38100</xdr:rowOff>
        </xdr:from>
        <xdr:to>
          <xdr:col>15</xdr:col>
          <xdr:colOff>57150</xdr:colOff>
          <xdr:row>140</xdr:row>
          <xdr:rowOff>276225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5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190</xdr:row>
          <xdr:rowOff>47625</xdr:rowOff>
        </xdr:from>
        <xdr:to>
          <xdr:col>17</xdr:col>
          <xdr:colOff>0</xdr:colOff>
          <xdr:row>190</xdr:row>
          <xdr:rowOff>257175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5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142875</xdr:colOff>
          <xdr:row>190</xdr:row>
          <xdr:rowOff>266700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5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182</xdr:row>
          <xdr:rowOff>38100</xdr:rowOff>
        </xdr:from>
        <xdr:to>
          <xdr:col>3</xdr:col>
          <xdr:colOff>104775</xdr:colOff>
          <xdr:row>182</xdr:row>
          <xdr:rowOff>276225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5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182</xdr:row>
          <xdr:rowOff>38100</xdr:rowOff>
        </xdr:from>
        <xdr:to>
          <xdr:col>6</xdr:col>
          <xdr:colOff>85725</xdr:colOff>
          <xdr:row>182</xdr:row>
          <xdr:rowOff>276225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5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182</xdr:row>
          <xdr:rowOff>38100</xdr:rowOff>
        </xdr:from>
        <xdr:to>
          <xdr:col>9</xdr:col>
          <xdr:colOff>85725</xdr:colOff>
          <xdr:row>182</xdr:row>
          <xdr:rowOff>276225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5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182</xdr:row>
          <xdr:rowOff>38100</xdr:rowOff>
        </xdr:from>
        <xdr:to>
          <xdr:col>12</xdr:col>
          <xdr:colOff>85725</xdr:colOff>
          <xdr:row>182</xdr:row>
          <xdr:rowOff>276225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5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191</xdr:row>
          <xdr:rowOff>57150</xdr:rowOff>
        </xdr:from>
        <xdr:to>
          <xdr:col>7</xdr:col>
          <xdr:colOff>66675</xdr:colOff>
          <xdr:row>191</xdr:row>
          <xdr:rowOff>266700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5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191</xdr:row>
          <xdr:rowOff>57150</xdr:rowOff>
        </xdr:from>
        <xdr:to>
          <xdr:col>10</xdr:col>
          <xdr:colOff>57150</xdr:colOff>
          <xdr:row>191</xdr:row>
          <xdr:rowOff>266700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5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191</xdr:row>
          <xdr:rowOff>57150</xdr:rowOff>
        </xdr:from>
        <xdr:to>
          <xdr:col>15</xdr:col>
          <xdr:colOff>57150</xdr:colOff>
          <xdr:row>191</xdr:row>
          <xdr:rowOff>266700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5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191</xdr:row>
          <xdr:rowOff>57150</xdr:rowOff>
        </xdr:from>
        <xdr:to>
          <xdr:col>18</xdr:col>
          <xdr:colOff>76200</xdr:colOff>
          <xdr:row>191</xdr:row>
          <xdr:rowOff>266700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5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182</xdr:row>
          <xdr:rowOff>38100</xdr:rowOff>
        </xdr:from>
        <xdr:to>
          <xdr:col>15</xdr:col>
          <xdr:colOff>57150</xdr:colOff>
          <xdr:row>182</xdr:row>
          <xdr:rowOff>276225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5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232</xdr:row>
          <xdr:rowOff>47625</xdr:rowOff>
        </xdr:from>
        <xdr:to>
          <xdr:col>17</xdr:col>
          <xdr:colOff>0</xdr:colOff>
          <xdr:row>232</xdr:row>
          <xdr:rowOff>257175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5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142875</xdr:colOff>
          <xdr:row>232</xdr:row>
          <xdr:rowOff>266700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5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224</xdr:row>
          <xdr:rowOff>38100</xdr:rowOff>
        </xdr:from>
        <xdr:to>
          <xdr:col>3</xdr:col>
          <xdr:colOff>104775</xdr:colOff>
          <xdr:row>224</xdr:row>
          <xdr:rowOff>276225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5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224</xdr:row>
          <xdr:rowOff>38100</xdr:rowOff>
        </xdr:from>
        <xdr:to>
          <xdr:col>6</xdr:col>
          <xdr:colOff>85725</xdr:colOff>
          <xdr:row>224</xdr:row>
          <xdr:rowOff>276225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5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224</xdr:row>
          <xdr:rowOff>38100</xdr:rowOff>
        </xdr:from>
        <xdr:to>
          <xdr:col>9</xdr:col>
          <xdr:colOff>85725</xdr:colOff>
          <xdr:row>224</xdr:row>
          <xdr:rowOff>276225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5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224</xdr:row>
          <xdr:rowOff>38100</xdr:rowOff>
        </xdr:from>
        <xdr:to>
          <xdr:col>12</xdr:col>
          <xdr:colOff>85725</xdr:colOff>
          <xdr:row>224</xdr:row>
          <xdr:rowOff>276225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5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233</xdr:row>
          <xdr:rowOff>57150</xdr:rowOff>
        </xdr:from>
        <xdr:to>
          <xdr:col>7</xdr:col>
          <xdr:colOff>66675</xdr:colOff>
          <xdr:row>233</xdr:row>
          <xdr:rowOff>266700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5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233</xdr:row>
          <xdr:rowOff>57150</xdr:rowOff>
        </xdr:from>
        <xdr:to>
          <xdr:col>10</xdr:col>
          <xdr:colOff>57150</xdr:colOff>
          <xdr:row>233</xdr:row>
          <xdr:rowOff>266700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5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233</xdr:row>
          <xdr:rowOff>57150</xdr:rowOff>
        </xdr:from>
        <xdr:to>
          <xdr:col>15</xdr:col>
          <xdr:colOff>57150</xdr:colOff>
          <xdr:row>233</xdr:row>
          <xdr:rowOff>266700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5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233</xdr:row>
          <xdr:rowOff>57150</xdr:rowOff>
        </xdr:from>
        <xdr:to>
          <xdr:col>18</xdr:col>
          <xdr:colOff>76200</xdr:colOff>
          <xdr:row>233</xdr:row>
          <xdr:rowOff>266700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5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224</xdr:row>
          <xdr:rowOff>38100</xdr:rowOff>
        </xdr:from>
        <xdr:to>
          <xdr:col>15</xdr:col>
          <xdr:colOff>57150</xdr:colOff>
          <xdr:row>224</xdr:row>
          <xdr:rowOff>276225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5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5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5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24</xdr:row>
          <xdr:rowOff>57150</xdr:rowOff>
        </xdr:from>
        <xdr:to>
          <xdr:col>6</xdr:col>
          <xdr:colOff>285750</xdr:colOff>
          <xdr:row>24</xdr:row>
          <xdr:rowOff>266700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5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5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5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64</xdr:row>
          <xdr:rowOff>57150</xdr:rowOff>
        </xdr:from>
        <xdr:to>
          <xdr:col>6</xdr:col>
          <xdr:colOff>285750</xdr:colOff>
          <xdr:row>64</xdr:row>
          <xdr:rowOff>266700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5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5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5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106</xdr:row>
          <xdr:rowOff>57150</xdr:rowOff>
        </xdr:from>
        <xdr:to>
          <xdr:col>6</xdr:col>
          <xdr:colOff>285750</xdr:colOff>
          <xdr:row>106</xdr:row>
          <xdr:rowOff>266700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5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5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5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148</xdr:row>
          <xdr:rowOff>57150</xdr:rowOff>
        </xdr:from>
        <xdr:to>
          <xdr:col>6</xdr:col>
          <xdr:colOff>285750</xdr:colOff>
          <xdr:row>148</xdr:row>
          <xdr:rowOff>266700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5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5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5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190</xdr:row>
          <xdr:rowOff>57150</xdr:rowOff>
        </xdr:from>
        <xdr:to>
          <xdr:col>6</xdr:col>
          <xdr:colOff>285750</xdr:colOff>
          <xdr:row>190</xdr:row>
          <xdr:rowOff>266700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5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5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5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232</xdr:row>
          <xdr:rowOff>57150</xdr:rowOff>
        </xdr:from>
        <xdr:to>
          <xdr:col>6</xdr:col>
          <xdr:colOff>285750</xdr:colOff>
          <xdr:row>232</xdr:row>
          <xdr:rowOff>266700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5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57150</xdr:rowOff>
        </xdr:from>
        <xdr:to>
          <xdr:col>4</xdr:col>
          <xdr:colOff>76200</xdr:colOff>
          <xdr:row>36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36</xdr:row>
          <xdr:rowOff>57150</xdr:rowOff>
        </xdr:from>
        <xdr:to>
          <xdr:col>6</xdr:col>
          <xdr:colOff>95250</xdr:colOff>
          <xdr:row>36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7</xdr:col>
          <xdr:colOff>19050</xdr:colOff>
          <xdr:row>35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34</xdr:row>
          <xdr:rowOff>9525</xdr:rowOff>
        </xdr:from>
        <xdr:to>
          <xdr:col>10</xdr:col>
          <xdr:colOff>28575</xdr:colOff>
          <xdr:row>35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9525</xdr:rowOff>
        </xdr:from>
        <xdr:to>
          <xdr:col>15</xdr:col>
          <xdr:colOff>9525</xdr:colOff>
          <xdr:row>35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9525</xdr:rowOff>
        </xdr:from>
        <xdr:to>
          <xdr:col>18</xdr:col>
          <xdr:colOff>57150</xdr:colOff>
          <xdr:row>35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7</xdr:col>
          <xdr:colOff>19050</xdr:colOff>
          <xdr:row>27</xdr:row>
          <xdr:rowOff>219075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6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9525</xdr:rowOff>
        </xdr:from>
        <xdr:to>
          <xdr:col>10</xdr:col>
          <xdr:colOff>28575</xdr:colOff>
          <xdr:row>27</xdr:row>
          <xdr:rowOff>219075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9525</xdr:rowOff>
        </xdr:from>
        <xdr:to>
          <xdr:col>15</xdr:col>
          <xdr:colOff>0</xdr:colOff>
          <xdr:row>27</xdr:row>
          <xdr:rowOff>219075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27</xdr:row>
          <xdr:rowOff>9525</xdr:rowOff>
        </xdr:from>
        <xdr:to>
          <xdr:col>18</xdr:col>
          <xdr:colOff>47625</xdr:colOff>
          <xdr:row>27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9525</xdr:rowOff>
        </xdr:from>
        <xdr:to>
          <xdr:col>5</xdr:col>
          <xdr:colOff>114300</xdr:colOff>
          <xdr:row>34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9525</xdr:rowOff>
        </xdr:from>
        <xdr:to>
          <xdr:col>16</xdr:col>
          <xdr:colOff>314325</xdr:colOff>
          <xdr:row>34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0</xdr:rowOff>
        </xdr:from>
        <xdr:to>
          <xdr:col>5</xdr:col>
          <xdr:colOff>85725</xdr:colOff>
          <xdr:row>26</xdr:row>
          <xdr:rowOff>209550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19050</xdr:rowOff>
        </xdr:from>
        <xdr:to>
          <xdr:col>16</xdr:col>
          <xdr:colOff>314325</xdr:colOff>
          <xdr:row>26</xdr:row>
          <xdr:rowOff>228600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6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47625</xdr:rowOff>
        </xdr:from>
        <xdr:to>
          <xdr:col>17</xdr:col>
          <xdr:colOff>0</xdr:colOff>
          <xdr:row>0</xdr:row>
          <xdr:rowOff>295275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6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47625</xdr:rowOff>
        </xdr:from>
        <xdr:to>
          <xdr:col>19</xdr:col>
          <xdr:colOff>247650</xdr:colOff>
          <xdr:row>0</xdr:row>
          <xdr:rowOff>295275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6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6</xdr:col>
          <xdr:colOff>304800</xdr:colOff>
          <xdr:row>26</xdr:row>
          <xdr:rowOff>228600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6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19050</xdr:rowOff>
        </xdr:from>
        <xdr:to>
          <xdr:col>6</xdr:col>
          <xdr:colOff>285750</xdr:colOff>
          <xdr:row>34</xdr:row>
          <xdr:rowOff>9525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6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9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79.x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4.xml"/><Relationship Id="rId20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10" Type="http://schemas.openxmlformats.org/officeDocument/2006/relationships/ctrlProp" Target="../ctrlProps/ctrlProp68.xml"/><Relationship Id="rId19" Type="http://schemas.openxmlformats.org/officeDocument/2006/relationships/ctrlProp" Target="../ctrlProps/ctrlProp77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3.xml"/><Relationship Id="rId21" Type="http://schemas.openxmlformats.org/officeDocument/2006/relationships/ctrlProp" Target="../ctrlProps/ctrlProp97.xml"/><Relationship Id="rId42" Type="http://schemas.openxmlformats.org/officeDocument/2006/relationships/ctrlProp" Target="../ctrlProps/ctrlProp118.xml"/><Relationship Id="rId63" Type="http://schemas.openxmlformats.org/officeDocument/2006/relationships/ctrlProp" Target="../ctrlProps/ctrlProp139.xml"/><Relationship Id="rId84" Type="http://schemas.openxmlformats.org/officeDocument/2006/relationships/ctrlProp" Target="../ctrlProps/ctrlProp160.xml"/><Relationship Id="rId138" Type="http://schemas.openxmlformats.org/officeDocument/2006/relationships/ctrlProp" Target="../ctrlProps/ctrlProp214.xml"/><Relationship Id="rId107" Type="http://schemas.openxmlformats.org/officeDocument/2006/relationships/ctrlProp" Target="../ctrlProps/ctrlProp183.xml"/><Relationship Id="rId11" Type="http://schemas.openxmlformats.org/officeDocument/2006/relationships/ctrlProp" Target="../ctrlProps/ctrlProp87.xml"/><Relationship Id="rId32" Type="http://schemas.openxmlformats.org/officeDocument/2006/relationships/ctrlProp" Target="../ctrlProps/ctrlProp108.xml"/><Relationship Id="rId53" Type="http://schemas.openxmlformats.org/officeDocument/2006/relationships/ctrlProp" Target="../ctrlProps/ctrlProp129.xml"/><Relationship Id="rId74" Type="http://schemas.openxmlformats.org/officeDocument/2006/relationships/ctrlProp" Target="../ctrlProps/ctrlProp150.xml"/><Relationship Id="rId128" Type="http://schemas.openxmlformats.org/officeDocument/2006/relationships/ctrlProp" Target="../ctrlProps/ctrlProp204.xml"/><Relationship Id="rId149" Type="http://schemas.openxmlformats.org/officeDocument/2006/relationships/ctrlProp" Target="../ctrlProps/ctrlProp225.xml"/><Relationship Id="rId5" Type="http://schemas.openxmlformats.org/officeDocument/2006/relationships/ctrlProp" Target="../ctrlProps/ctrlProp81.xml"/><Relationship Id="rId95" Type="http://schemas.openxmlformats.org/officeDocument/2006/relationships/ctrlProp" Target="../ctrlProps/ctrlProp171.xml"/><Relationship Id="rId22" Type="http://schemas.openxmlformats.org/officeDocument/2006/relationships/ctrlProp" Target="../ctrlProps/ctrlProp98.xml"/><Relationship Id="rId27" Type="http://schemas.openxmlformats.org/officeDocument/2006/relationships/ctrlProp" Target="../ctrlProps/ctrlProp103.xml"/><Relationship Id="rId43" Type="http://schemas.openxmlformats.org/officeDocument/2006/relationships/ctrlProp" Target="../ctrlProps/ctrlProp119.xml"/><Relationship Id="rId48" Type="http://schemas.openxmlformats.org/officeDocument/2006/relationships/ctrlProp" Target="../ctrlProps/ctrlProp124.xml"/><Relationship Id="rId64" Type="http://schemas.openxmlformats.org/officeDocument/2006/relationships/ctrlProp" Target="../ctrlProps/ctrlProp140.xml"/><Relationship Id="rId69" Type="http://schemas.openxmlformats.org/officeDocument/2006/relationships/ctrlProp" Target="../ctrlProps/ctrlProp145.xml"/><Relationship Id="rId113" Type="http://schemas.openxmlformats.org/officeDocument/2006/relationships/ctrlProp" Target="../ctrlProps/ctrlProp189.xml"/><Relationship Id="rId118" Type="http://schemas.openxmlformats.org/officeDocument/2006/relationships/ctrlProp" Target="../ctrlProps/ctrlProp194.xml"/><Relationship Id="rId134" Type="http://schemas.openxmlformats.org/officeDocument/2006/relationships/ctrlProp" Target="../ctrlProps/ctrlProp210.xml"/><Relationship Id="rId139" Type="http://schemas.openxmlformats.org/officeDocument/2006/relationships/ctrlProp" Target="../ctrlProps/ctrlProp215.xml"/><Relationship Id="rId80" Type="http://schemas.openxmlformats.org/officeDocument/2006/relationships/ctrlProp" Target="../ctrlProps/ctrlProp156.xml"/><Relationship Id="rId85" Type="http://schemas.openxmlformats.org/officeDocument/2006/relationships/ctrlProp" Target="../ctrlProps/ctrlProp161.xml"/><Relationship Id="rId12" Type="http://schemas.openxmlformats.org/officeDocument/2006/relationships/ctrlProp" Target="../ctrlProps/ctrlProp88.xml"/><Relationship Id="rId17" Type="http://schemas.openxmlformats.org/officeDocument/2006/relationships/ctrlProp" Target="../ctrlProps/ctrlProp93.xml"/><Relationship Id="rId33" Type="http://schemas.openxmlformats.org/officeDocument/2006/relationships/ctrlProp" Target="../ctrlProps/ctrlProp109.xml"/><Relationship Id="rId38" Type="http://schemas.openxmlformats.org/officeDocument/2006/relationships/ctrlProp" Target="../ctrlProps/ctrlProp114.xml"/><Relationship Id="rId59" Type="http://schemas.openxmlformats.org/officeDocument/2006/relationships/ctrlProp" Target="../ctrlProps/ctrlProp135.xml"/><Relationship Id="rId103" Type="http://schemas.openxmlformats.org/officeDocument/2006/relationships/ctrlProp" Target="../ctrlProps/ctrlProp179.xml"/><Relationship Id="rId108" Type="http://schemas.openxmlformats.org/officeDocument/2006/relationships/ctrlProp" Target="../ctrlProps/ctrlProp184.xml"/><Relationship Id="rId124" Type="http://schemas.openxmlformats.org/officeDocument/2006/relationships/ctrlProp" Target="../ctrlProps/ctrlProp200.xml"/><Relationship Id="rId129" Type="http://schemas.openxmlformats.org/officeDocument/2006/relationships/ctrlProp" Target="../ctrlProps/ctrlProp205.xml"/><Relationship Id="rId54" Type="http://schemas.openxmlformats.org/officeDocument/2006/relationships/ctrlProp" Target="../ctrlProps/ctrlProp130.xml"/><Relationship Id="rId70" Type="http://schemas.openxmlformats.org/officeDocument/2006/relationships/ctrlProp" Target="../ctrlProps/ctrlProp146.xml"/><Relationship Id="rId75" Type="http://schemas.openxmlformats.org/officeDocument/2006/relationships/ctrlProp" Target="../ctrlProps/ctrlProp151.xml"/><Relationship Id="rId91" Type="http://schemas.openxmlformats.org/officeDocument/2006/relationships/ctrlProp" Target="../ctrlProps/ctrlProp167.xml"/><Relationship Id="rId96" Type="http://schemas.openxmlformats.org/officeDocument/2006/relationships/ctrlProp" Target="../ctrlProps/ctrlProp172.xml"/><Relationship Id="rId140" Type="http://schemas.openxmlformats.org/officeDocument/2006/relationships/ctrlProp" Target="../ctrlProps/ctrlProp216.xml"/><Relationship Id="rId145" Type="http://schemas.openxmlformats.org/officeDocument/2006/relationships/ctrlProp" Target="../ctrlProps/ctrlProp22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2.xml"/><Relationship Id="rId23" Type="http://schemas.openxmlformats.org/officeDocument/2006/relationships/ctrlProp" Target="../ctrlProps/ctrlProp99.xml"/><Relationship Id="rId28" Type="http://schemas.openxmlformats.org/officeDocument/2006/relationships/ctrlProp" Target="../ctrlProps/ctrlProp104.xml"/><Relationship Id="rId49" Type="http://schemas.openxmlformats.org/officeDocument/2006/relationships/ctrlProp" Target="../ctrlProps/ctrlProp125.xml"/><Relationship Id="rId114" Type="http://schemas.openxmlformats.org/officeDocument/2006/relationships/ctrlProp" Target="../ctrlProps/ctrlProp190.xml"/><Relationship Id="rId119" Type="http://schemas.openxmlformats.org/officeDocument/2006/relationships/ctrlProp" Target="../ctrlProps/ctrlProp195.xml"/><Relationship Id="rId44" Type="http://schemas.openxmlformats.org/officeDocument/2006/relationships/ctrlProp" Target="../ctrlProps/ctrlProp120.xml"/><Relationship Id="rId60" Type="http://schemas.openxmlformats.org/officeDocument/2006/relationships/ctrlProp" Target="../ctrlProps/ctrlProp136.xml"/><Relationship Id="rId65" Type="http://schemas.openxmlformats.org/officeDocument/2006/relationships/ctrlProp" Target="../ctrlProps/ctrlProp141.xml"/><Relationship Id="rId81" Type="http://schemas.openxmlformats.org/officeDocument/2006/relationships/ctrlProp" Target="../ctrlProps/ctrlProp157.xml"/><Relationship Id="rId86" Type="http://schemas.openxmlformats.org/officeDocument/2006/relationships/ctrlProp" Target="../ctrlProps/ctrlProp162.xml"/><Relationship Id="rId130" Type="http://schemas.openxmlformats.org/officeDocument/2006/relationships/ctrlProp" Target="../ctrlProps/ctrlProp206.xml"/><Relationship Id="rId135" Type="http://schemas.openxmlformats.org/officeDocument/2006/relationships/ctrlProp" Target="../ctrlProps/ctrlProp211.xml"/><Relationship Id="rId13" Type="http://schemas.openxmlformats.org/officeDocument/2006/relationships/ctrlProp" Target="../ctrlProps/ctrlProp89.xml"/><Relationship Id="rId18" Type="http://schemas.openxmlformats.org/officeDocument/2006/relationships/ctrlProp" Target="../ctrlProps/ctrlProp94.xml"/><Relationship Id="rId39" Type="http://schemas.openxmlformats.org/officeDocument/2006/relationships/ctrlProp" Target="../ctrlProps/ctrlProp115.xml"/><Relationship Id="rId109" Type="http://schemas.openxmlformats.org/officeDocument/2006/relationships/ctrlProp" Target="../ctrlProps/ctrlProp185.xml"/><Relationship Id="rId34" Type="http://schemas.openxmlformats.org/officeDocument/2006/relationships/ctrlProp" Target="../ctrlProps/ctrlProp110.xml"/><Relationship Id="rId50" Type="http://schemas.openxmlformats.org/officeDocument/2006/relationships/ctrlProp" Target="../ctrlProps/ctrlProp126.xml"/><Relationship Id="rId55" Type="http://schemas.openxmlformats.org/officeDocument/2006/relationships/ctrlProp" Target="../ctrlProps/ctrlProp131.xml"/><Relationship Id="rId76" Type="http://schemas.openxmlformats.org/officeDocument/2006/relationships/ctrlProp" Target="../ctrlProps/ctrlProp152.xml"/><Relationship Id="rId97" Type="http://schemas.openxmlformats.org/officeDocument/2006/relationships/ctrlProp" Target="../ctrlProps/ctrlProp173.xml"/><Relationship Id="rId104" Type="http://schemas.openxmlformats.org/officeDocument/2006/relationships/ctrlProp" Target="../ctrlProps/ctrlProp180.xml"/><Relationship Id="rId120" Type="http://schemas.openxmlformats.org/officeDocument/2006/relationships/ctrlProp" Target="../ctrlProps/ctrlProp196.xml"/><Relationship Id="rId125" Type="http://schemas.openxmlformats.org/officeDocument/2006/relationships/ctrlProp" Target="../ctrlProps/ctrlProp201.xml"/><Relationship Id="rId141" Type="http://schemas.openxmlformats.org/officeDocument/2006/relationships/ctrlProp" Target="../ctrlProps/ctrlProp217.xml"/><Relationship Id="rId146" Type="http://schemas.openxmlformats.org/officeDocument/2006/relationships/ctrlProp" Target="../ctrlProps/ctrlProp222.xml"/><Relationship Id="rId7" Type="http://schemas.openxmlformats.org/officeDocument/2006/relationships/ctrlProp" Target="../ctrlProps/ctrlProp83.xml"/><Relationship Id="rId71" Type="http://schemas.openxmlformats.org/officeDocument/2006/relationships/ctrlProp" Target="../ctrlProps/ctrlProp147.xml"/><Relationship Id="rId92" Type="http://schemas.openxmlformats.org/officeDocument/2006/relationships/ctrlProp" Target="../ctrlProps/ctrlProp168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105.xml"/><Relationship Id="rId24" Type="http://schemas.openxmlformats.org/officeDocument/2006/relationships/ctrlProp" Target="../ctrlProps/ctrlProp100.xml"/><Relationship Id="rId40" Type="http://schemas.openxmlformats.org/officeDocument/2006/relationships/ctrlProp" Target="../ctrlProps/ctrlProp116.xml"/><Relationship Id="rId45" Type="http://schemas.openxmlformats.org/officeDocument/2006/relationships/ctrlProp" Target="../ctrlProps/ctrlProp121.xml"/><Relationship Id="rId66" Type="http://schemas.openxmlformats.org/officeDocument/2006/relationships/ctrlProp" Target="../ctrlProps/ctrlProp142.xml"/><Relationship Id="rId87" Type="http://schemas.openxmlformats.org/officeDocument/2006/relationships/ctrlProp" Target="../ctrlProps/ctrlProp163.xml"/><Relationship Id="rId110" Type="http://schemas.openxmlformats.org/officeDocument/2006/relationships/ctrlProp" Target="../ctrlProps/ctrlProp186.xml"/><Relationship Id="rId115" Type="http://schemas.openxmlformats.org/officeDocument/2006/relationships/ctrlProp" Target="../ctrlProps/ctrlProp191.xml"/><Relationship Id="rId131" Type="http://schemas.openxmlformats.org/officeDocument/2006/relationships/ctrlProp" Target="../ctrlProps/ctrlProp207.xml"/><Relationship Id="rId136" Type="http://schemas.openxmlformats.org/officeDocument/2006/relationships/ctrlProp" Target="../ctrlProps/ctrlProp212.xml"/><Relationship Id="rId61" Type="http://schemas.openxmlformats.org/officeDocument/2006/relationships/ctrlProp" Target="../ctrlProps/ctrlProp137.xml"/><Relationship Id="rId82" Type="http://schemas.openxmlformats.org/officeDocument/2006/relationships/ctrlProp" Target="../ctrlProps/ctrlProp158.xml"/><Relationship Id="rId19" Type="http://schemas.openxmlformats.org/officeDocument/2006/relationships/ctrlProp" Target="../ctrlProps/ctrlProp95.xml"/><Relationship Id="rId14" Type="http://schemas.openxmlformats.org/officeDocument/2006/relationships/ctrlProp" Target="../ctrlProps/ctrlProp90.xml"/><Relationship Id="rId30" Type="http://schemas.openxmlformats.org/officeDocument/2006/relationships/ctrlProp" Target="../ctrlProps/ctrlProp106.xml"/><Relationship Id="rId35" Type="http://schemas.openxmlformats.org/officeDocument/2006/relationships/ctrlProp" Target="../ctrlProps/ctrlProp111.xml"/><Relationship Id="rId56" Type="http://schemas.openxmlformats.org/officeDocument/2006/relationships/ctrlProp" Target="../ctrlProps/ctrlProp132.xml"/><Relationship Id="rId77" Type="http://schemas.openxmlformats.org/officeDocument/2006/relationships/ctrlProp" Target="../ctrlProps/ctrlProp153.xml"/><Relationship Id="rId100" Type="http://schemas.openxmlformats.org/officeDocument/2006/relationships/ctrlProp" Target="../ctrlProps/ctrlProp176.xml"/><Relationship Id="rId105" Type="http://schemas.openxmlformats.org/officeDocument/2006/relationships/ctrlProp" Target="../ctrlProps/ctrlProp181.xml"/><Relationship Id="rId126" Type="http://schemas.openxmlformats.org/officeDocument/2006/relationships/ctrlProp" Target="../ctrlProps/ctrlProp202.xml"/><Relationship Id="rId147" Type="http://schemas.openxmlformats.org/officeDocument/2006/relationships/ctrlProp" Target="../ctrlProps/ctrlProp223.xml"/><Relationship Id="rId8" Type="http://schemas.openxmlformats.org/officeDocument/2006/relationships/ctrlProp" Target="../ctrlProps/ctrlProp84.xml"/><Relationship Id="rId51" Type="http://schemas.openxmlformats.org/officeDocument/2006/relationships/ctrlProp" Target="../ctrlProps/ctrlProp127.xml"/><Relationship Id="rId72" Type="http://schemas.openxmlformats.org/officeDocument/2006/relationships/ctrlProp" Target="../ctrlProps/ctrlProp148.xml"/><Relationship Id="rId93" Type="http://schemas.openxmlformats.org/officeDocument/2006/relationships/ctrlProp" Target="../ctrlProps/ctrlProp169.xml"/><Relationship Id="rId98" Type="http://schemas.openxmlformats.org/officeDocument/2006/relationships/ctrlProp" Target="../ctrlProps/ctrlProp174.xml"/><Relationship Id="rId121" Type="http://schemas.openxmlformats.org/officeDocument/2006/relationships/ctrlProp" Target="../ctrlProps/ctrlProp197.xml"/><Relationship Id="rId142" Type="http://schemas.openxmlformats.org/officeDocument/2006/relationships/ctrlProp" Target="../ctrlProps/ctrlProp218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101.xml"/><Relationship Id="rId46" Type="http://schemas.openxmlformats.org/officeDocument/2006/relationships/ctrlProp" Target="../ctrlProps/ctrlProp122.xml"/><Relationship Id="rId67" Type="http://schemas.openxmlformats.org/officeDocument/2006/relationships/ctrlProp" Target="../ctrlProps/ctrlProp143.xml"/><Relationship Id="rId116" Type="http://schemas.openxmlformats.org/officeDocument/2006/relationships/ctrlProp" Target="../ctrlProps/ctrlProp192.xml"/><Relationship Id="rId137" Type="http://schemas.openxmlformats.org/officeDocument/2006/relationships/ctrlProp" Target="../ctrlProps/ctrlProp213.xml"/><Relationship Id="rId20" Type="http://schemas.openxmlformats.org/officeDocument/2006/relationships/ctrlProp" Target="../ctrlProps/ctrlProp96.xml"/><Relationship Id="rId41" Type="http://schemas.openxmlformats.org/officeDocument/2006/relationships/ctrlProp" Target="../ctrlProps/ctrlProp117.xml"/><Relationship Id="rId62" Type="http://schemas.openxmlformats.org/officeDocument/2006/relationships/ctrlProp" Target="../ctrlProps/ctrlProp138.xml"/><Relationship Id="rId83" Type="http://schemas.openxmlformats.org/officeDocument/2006/relationships/ctrlProp" Target="../ctrlProps/ctrlProp159.xml"/><Relationship Id="rId88" Type="http://schemas.openxmlformats.org/officeDocument/2006/relationships/ctrlProp" Target="../ctrlProps/ctrlProp164.xml"/><Relationship Id="rId111" Type="http://schemas.openxmlformats.org/officeDocument/2006/relationships/ctrlProp" Target="../ctrlProps/ctrlProp187.xml"/><Relationship Id="rId132" Type="http://schemas.openxmlformats.org/officeDocument/2006/relationships/ctrlProp" Target="../ctrlProps/ctrlProp208.xml"/><Relationship Id="rId15" Type="http://schemas.openxmlformats.org/officeDocument/2006/relationships/ctrlProp" Target="../ctrlProps/ctrlProp91.xml"/><Relationship Id="rId36" Type="http://schemas.openxmlformats.org/officeDocument/2006/relationships/ctrlProp" Target="../ctrlProps/ctrlProp112.xml"/><Relationship Id="rId57" Type="http://schemas.openxmlformats.org/officeDocument/2006/relationships/ctrlProp" Target="../ctrlProps/ctrlProp133.xml"/><Relationship Id="rId106" Type="http://schemas.openxmlformats.org/officeDocument/2006/relationships/ctrlProp" Target="../ctrlProps/ctrlProp182.xml"/><Relationship Id="rId127" Type="http://schemas.openxmlformats.org/officeDocument/2006/relationships/ctrlProp" Target="../ctrlProps/ctrlProp203.xml"/><Relationship Id="rId10" Type="http://schemas.openxmlformats.org/officeDocument/2006/relationships/ctrlProp" Target="../ctrlProps/ctrlProp86.xml"/><Relationship Id="rId31" Type="http://schemas.openxmlformats.org/officeDocument/2006/relationships/ctrlProp" Target="../ctrlProps/ctrlProp107.xml"/><Relationship Id="rId52" Type="http://schemas.openxmlformats.org/officeDocument/2006/relationships/ctrlProp" Target="../ctrlProps/ctrlProp128.xml"/><Relationship Id="rId73" Type="http://schemas.openxmlformats.org/officeDocument/2006/relationships/ctrlProp" Target="../ctrlProps/ctrlProp149.xml"/><Relationship Id="rId78" Type="http://schemas.openxmlformats.org/officeDocument/2006/relationships/ctrlProp" Target="../ctrlProps/ctrlProp154.xml"/><Relationship Id="rId94" Type="http://schemas.openxmlformats.org/officeDocument/2006/relationships/ctrlProp" Target="../ctrlProps/ctrlProp170.xml"/><Relationship Id="rId99" Type="http://schemas.openxmlformats.org/officeDocument/2006/relationships/ctrlProp" Target="../ctrlProps/ctrlProp175.xml"/><Relationship Id="rId101" Type="http://schemas.openxmlformats.org/officeDocument/2006/relationships/ctrlProp" Target="../ctrlProps/ctrlProp177.xml"/><Relationship Id="rId122" Type="http://schemas.openxmlformats.org/officeDocument/2006/relationships/ctrlProp" Target="../ctrlProps/ctrlProp198.xml"/><Relationship Id="rId143" Type="http://schemas.openxmlformats.org/officeDocument/2006/relationships/ctrlProp" Target="../ctrlProps/ctrlProp219.xml"/><Relationship Id="rId148" Type="http://schemas.openxmlformats.org/officeDocument/2006/relationships/ctrlProp" Target="../ctrlProps/ctrlProp224.xml"/><Relationship Id="rId4" Type="http://schemas.openxmlformats.org/officeDocument/2006/relationships/ctrlProp" Target="../ctrlProps/ctrlProp80.xml"/><Relationship Id="rId9" Type="http://schemas.openxmlformats.org/officeDocument/2006/relationships/ctrlProp" Target="../ctrlProps/ctrlProp85.xml"/><Relationship Id="rId26" Type="http://schemas.openxmlformats.org/officeDocument/2006/relationships/ctrlProp" Target="../ctrlProps/ctrlProp102.xml"/><Relationship Id="rId47" Type="http://schemas.openxmlformats.org/officeDocument/2006/relationships/ctrlProp" Target="../ctrlProps/ctrlProp123.xml"/><Relationship Id="rId68" Type="http://schemas.openxmlformats.org/officeDocument/2006/relationships/ctrlProp" Target="../ctrlProps/ctrlProp144.xml"/><Relationship Id="rId89" Type="http://schemas.openxmlformats.org/officeDocument/2006/relationships/ctrlProp" Target="../ctrlProps/ctrlProp165.xml"/><Relationship Id="rId112" Type="http://schemas.openxmlformats.org/officeDocument/2006/relationships/ctrlProp" Target="../ctrlProps/ctrlProp188.xml"/><Relationship Id="rId133" Type="http://schemas.openxmlformats.org/officeDocument/2006/relationships/ctrlProp" Target="../ctrlProps/ctrlProp209.xml"/><Relationship Id="rId16" Type="http://schemas.openxmlformats.org/officeDocument/2006/relationships/ctrlProp" Target="../ctrlProps/ctrlProp92.xml"/><Relationship Id="rId37" Type="http://schemas.openxmlformats.org/officeDocument/2006/relationships/ctrlProp" Target="../ctrlProps/ctrlProp113.xml"/><Relationship Id="rId58" Type="http://schemas.openxmlformats.org/officeDocument/2006/relationships/ctrlProp" Target="../ctrlProps/ctrlProp134.xml"/><Relationship Id="rId79" Type="http://schemas.openxmlformats.org/officeDocument/2006/relationships/ctrlProp" Target="../ctrlProps/ctrlProp155.xml"/><Relationship Id="rId102" Type="http://schemas.openxmlformats.org/officeDocument/2006/relationships/ctrlProp" Target="../ctrlProps/ctrlProp178.xml"/><Relationship Id="rId123" Type="http://schemas.openxmlformats.org/officeDocument/2006/relationships/ctrlProp" Target="../ctrlProps/ctrlProp199.xml"/><Relationship Id="rId144" Type="http://schemas.openxmlformats.org/officeDocument/2006/relationships/ctrlProp" Target="../ctrlProps/ctrlProp220.xml"/><Relationship Id="rId90" Type="http://schemas.openxmlformats.org/officeDocument/2006/relationships/ctrlProp" Target="../ctrlProps/ctrlProp16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trlProp" Target="../ctrlProps/ctrlProp235.xml"/><Relationship Id="rId18" Type="http://schemas.openxmlformats.org/officeDocument/2006/relationships/ctrlProp" Target="../ctrlProps/ctrlProp240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3.xml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17" Type="http://schemas.openxmlformats.org/officeDocument/2006/relationships/ctrlProp" Target="../ctrlProps/ctrlProp239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38.xml"/><Relationship Id="rId20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5" Type="http://schemas.openxmlformats.org/officeDocument/2006/relationships/ctrlProp" Target="../ctrlProps/ctrlProp227.xml"/><Relationship Id="rId15" Type="http://schemas.openxmlformats.org/officeDocument/2006/relationships/ctrlProp" Target="../ctrlProps/ctrlProp237.xml"/><Relationship Id="rId10" Type="http://schemas.openxmlformats.org/officeDocument/2006/relationships/ctrlProp" Target="../ctrlProps/ctrlProp232.xml"/><Relationship Id="rId19" Type="http://schemas.openxmlformats.org/officeDocument/2006/relationships/ctrlProp" Target="../ctrlProps/ctrlProp241.xml"/><Relationship Id="rId4" Type="http://schemas.openxmlformats.org/officeDocument/2006/relationships/ctrlProp" Target="../ctrlProps/ctrlProp226.xml"/><Relationship Id="rId9" Type="http://schemas.openxmlformats.org/officeDocument/2006/relationships/ctrlProp" Target="../ctrlProps/ctrlProp231.xml"/><Relationship Id="rId14" Type="http://schemas.openxmlformats.org/officeDocument/2006/relationships/ctrlProp" Target="../ctrlProps/ctrlProp23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6"/>
  <sheetViews>
    <sheetView showGridLines="0" workbookViewId="0">
      <selection activeCell="P13" sqref="P13"/>
    </sheetView>
  </sheetViews>
  <sheetFormatPr defaultRowHeight="12" x14ac:dyDescent="0.15"/>
  <cols>
    <col min="1" max="20" width="4.85546875" style="103" customWidth="1"/>
    <col min="21" max="23" width="9.140625" style="103" customWidth="1"/>
    <col min="24" max="16384" width="9.140625" style="103"/>
  </cols>
  <sheetData>
    <row r="1" spans="1:23" ht="49.5" x14ac:dyDescent="0.15">
      <c r="A1" s="192" t="s">
        <v>214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02" t="s">
        <v>220</v>
      </c>
    </row>
    <row r="2" spans="1:23" ht="24" x14ac:dyDescent="0.15">
      <c r="H2" s="101"/>
      <c r="I2" s="129" t="s">
        <v>303</v>
      </c>
      <c r="J2" s="213">
        <v>6</v>
      </c>
      <c r="K2" s="213"/>
      <c r="L2" s="128" t="s">
        <v>239</v>
      </c>
      <c r="M2" s="101"/>
      <c r="U2" s="112" t="s">
        <v>221</v>
      </c>
    </row>
    <row r="3" spans="1:23" ht="37.5" x14ac:dyDescent="0.15">
      <c r="H3" s="104"/>
      <c r="I3" s="134"/>
      <c r="J3" s="134"/>
      <c r="K3" s="134"/>
      <c r="L3" s="135"/>
      <c r="M3" s="104"/>
      <c r="U3" s="156" t="s">
        <v>268</v>
      </c>
    </row>
    <row r="4" spans="1:23" s="161" customFormat="1" ht="13.5" x14ac:dyDescent="0.15">
      <c r="B4" s="162"/>
      <c r="C4" s="161" t="s">
        <v>242</v>
      </c>
      <c r="H4" s="163"/>
      <c r="I4" s="164"/>
      <c r="J4" s="161" t="s">
        <v>243</v>
      </c>
      <c r="K4" s="163"/>
      <c r="L4" s="163"/>
      <c r="M4" s="163"/>
      <c r="O4" s="161" t="s">
        <v>272</v>
      </c>
      <c r="U4" s="165" t="s">
        <v>119</v>
      </c>
    </row>
    <row r="5" spans="1:23" s="105" customFormat="1" ht="14.25" thickBot="1" x14ac:dyDescent="0.2">
      <c r="H5" s="106"/>
      <c r="I5" s="107"/>
      <c r="J5" s="107"/>
      <c r="K5" s="108"/>
      <c r="L5" s="108"/>
      <c r="M5" s="109"/>
      <c r="N5" s="109"/>
      <c r="O5" s="110"/>
      <c r="P5" s="110"/>
      <c r="Q5" s="110"/>
      <c r="R5" s="110"/>
      <c r="S5" s="110"/>
      <c r="T5" s="111"/>
      <c r="U5" s="133" t="s">
        <v>221</v>
      </c>
    </row>
    <row r="6" spans="1:23" s="113" customFormat="1" ht="24.75" thickBot="1" x14ac:dyDescent="0.2">
      <c r="A6" s="193" t="s">
        <v>281</v>
      </c>
      <c r="B6" s="194"/>
      <c r="C6" s="197"/>
      <c r="D6" s="198"/>
      <c r="E6" s="220"/>
      <c r="F6" s="193" t="s">
        <v>219</v>
      </c>
      <c r="G6" s="194"/>
      <c r="H6" s="197"/>
      <c r="I6" s="198"/>
      <c r="J6" s="198"/>
      <c r="K6" s="205" t="s">
        <v>223</v>
      </c>
      <c r="L6" s="206"/>
      <c r="M6" s="197"/>
      <c r="N6" s="198"/>
      <c r="O6" s="207"/>
      <c r="P6" s="207"/>
      <c r="Q6" s="207"/>
      <c r="R6" s="207"/>
      <c r="S6" s="207"/>
      <c r="T6" s="208"/>
      <c r="U6" s="158" t="s">
        <v>221</v>
      </c>
    </row>
    <row r="7" spans="1:23" s="105" customFormat="1" ht="24" x14ac:dyDescent="0.15">
      <c r="A7" s="211" t="s">
        <v>222</v>
      </c>
      <c r="B7" s="212"/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1"/>
      <c r="U7" s="159" t="s">
        <v>221</v>
      </c>
      <c r="V7" s="114"/>
    </row>
    <row r="8" spans="1:23" s="105" customFormat="1" ht="24" x14ac:dyDescent="0.15">
      <c r="A8" s="214" t="s">
        <v>4</v>
      </c>
      <c r="B8" s="215"/>
      <c r="C8" s="202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4"/>
      <c r="U8" s="159" t="s">
        <v>221</v>
      </c>
    </row>
    <row r="9" spans="1:23" s="105" customFormat="1" ht="24" x14ac:dyDescent="0.15">
      <c r="A9" s="216" t="s">
        <v>5</v>
      </c>
      <c r="B9" s="217"/>
      <c r="C9" s="100" t="s">
        <v>18</v>
      </c>
      <c r="D9" s="209"/>
      <c r="E9" s="209"/>
      <c r="F9" s="209"/>
      <c r="G9" s="195" t="s">
        <v>9</v>
      </c>
      <c r="H9" s="196"/>
      <c r="I9" s="196"/>
      <c r="J9" s="209"/>
      <c r="K9" s="209"/>
      <c r="L9" s="209"/>
      <c r="M9" s="209"/>
      <c r="N9" s="209"/>
      <c r="O9" s="226" t="s">
        <v>280</v>
      </c>
      <c r="P9" s="227"/>
      <c r="Q9" s="209"/>
      <c r="R9" s="209"/>
      <c r="S9" s="209"/>
      <c r="T9" s="210"/>
      <c r="U9" s="159" t="s">
        <v>221</v>
      </c>
    </row>
    <row r="10" spans="1:23" s="105" customFormat="1" ht="24" x14ac:dyDescent="0.15">
      <c r="A10" s="216"/>
      <c r="B10" s="217"/>
      <c r="C10" s="115" t="s">
        <v>8</v>
      </c>
      <c r="D10" s="223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159" t="s">
        <v>221</v>
      </c>
    </row>
    <row r="11" spans="1:23" s="105" customFormat="1" ht="24.75" thickBot="1" x14ac:dyDescent="0.2">
      <c r="A11" s="218"/>
      <c r="B11" s="219"/>
      <c r="C11" s="116" t="s">
        <v>19</v>
      </c>
      <c r="D11" s="221"/>
      <c r="E11" s="221"/>
      <c r="F11" s="221"/>
      <c r="G11" s="221"/>
      <c r="H11" s="221"/>
      <c r="I11" s="221"/>
      <c r="J11" s="221"/>
      <c r="K11" s="222"/>
      <c r="L11" s="116" t="s">
        <v>325</v>
      </c>
      <c r="M11" s="221"/>
      <c r="N11" s="221"/>
      <c r="O11" s="221"/>
      <c r="P11" s="221"/>
      <c r="Q11" s="221"/>
      <c r="R11" s="221"/>
      <c r="S11" s="221"/>
      <c r="T11" s="228"/>
      <c r="U11" s="160" t="s">
        <v>221</v>
      </c>
    </row>
    <row r="15" spans="1:23" x14ac:dyDescent="0.15">
      <c r="A15" s="229" t="str">
        <f>+ソロコン!A7</f>
        <v>第39回宮城県管打楽器ソロコンテスト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103" t="s">
        <v>261</v>
      </c>
      <c r="V15" s="103" t="s">
        <v>215</v>
      </c>
      <c r="W15" s="103" t="s">
        <v>292</v>
      </c>
    </row>
    <row r="16" spans="1:23" x14ac:dyDescent="0.15">
      <c r="A16" s="229" t="str">
        <f>+コンクール!A7</f>
        <v>第67回宮城県吹奏楽コンクール　兼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103" t="s">
        <v>165</v>
      </c>
      <c r="V16" s="103" t="s">
        <v>216</v>
      </c>
      <c r="W16" s="103" t="s">
        <v>87</v>
      </c>
    </row>
    <row r="17" spans="1:23" x14ac:dyDescent="0.15">
      <c r="A17" s="229" t="str">
        <f>+マーチング!B7&amp;マーチング!E7</f>
        <v>第43回全日本小学生バンドフェスティバル宮城県大会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103" t="s">
        <v>23</v>
      </c>
      <c r="V17" s="103" t="s">
        <v>217</v>
      </c>
      <c r="W17" s="103" t="s">
        <v>293</v>
      </c>
    </row>
    <row r="18" spans="1:23" x14ac:dyDescent="0.15">
      <c r="A18" s="229" t="str">
        <f>+マーチング!B8&amp;マーチング!E8</f>
        <v>第37回全日本マーチングコンテスト宮城県大会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103" t="s">
        <v>75</v>
      </c>
      <c r="V18" s="103" t="s">
        <v>218</v>
      </c>
      <c r="W18" s="103" t="s">
        <v>90</v>
      </c>
    </row>
    <row r="19" spans="1:23" x14ac:dyDescent="0.15">
      <c r="A19" s="229" t="str">
        <f>+吹奏楽の日!A7</f>
        <v>第46回東北吹奏楽の日演奏会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103" t="s">
        <v>166</v>
      </c>
      <c r="W19" s="103" t="s">
        <v>92</v>
      </c>
    </row>
    <row r="20" spans="1:23" x14ac:dyDescent="0.15">
      <c r="A20" s="229" t="str">
        <f>+アンサンブル!A7</f>
        <v>第58回宮城県アンサンブルコンテスト　兼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103" t="s">
        <v>167</v>
      </c>
      <c r="W20" s="103" t="s">
        <v>93</v>
      </c>
    </row>
    <row r="21" spans="1:23" x14ac:dyDescent="0.15">
      <c r="W21" s="103" t="s">
        <v>283</v>
      </c>
    </row>
    <row r="22" spans="1:23" x14ac:dyDescent="0.15">
      <c r="W22" s="103" t="s">
        <v>94</v>
      </c>
    </row>
    <row r="23" spans="1:23" x14ac:dyDescent="0.15">
      <c r="W23" s="103" t="s">
        <v>284</v>
      </c>
    </row>
    <row r="24" spans="1:23" x14ac:dyDescent="0.15">
      <c r="W24" s="103" t="s">
        <v>96</v>
      </c>
    </row>
    <row r="25" spans="1:23" x14ac:dyDescent="0.15">
      <c r="W25" s="103" t="s">
        <v>97</v>
      </c>
    </row>
    <row r="26" spans="1:23" x14ac:dyDescent="0.15">
      <c r="W26" s="103" t="s">
        <v>98</v>
      </c>
    </row>
  </sheetData>
  <sheetProtection formatCells="0"/>
  <mergeCells count="28">
    <mergeCell ref="A19:T19"/>
    <mergeCell ref="A20:T20"/>
    <mergeCell ref="A15:T15"/>
    <mergeCell ref="A16:T16"/>
    <mergeCell ref="A17:T17"/>
    <mergeCell ref="A18:T18"/>
    <mergeCell ref="D11:K11"/>
    <mergeCell ref="D10:T10"/>
    <mergeCell ref="F6:G6"/>
    <mergeCell ref="D9:F9"/>
    <mergeCell ref="O9:P9"/>
    <mergeCell ref="M11:T11"/>
    <mergeCell ref="A1:T1"/>
    <mergeCell ref="A6:B6"/>
    <mergeCell ref="G9:I9"/>
    <mergeCell ref="H6:J6"/>
    <mergeCell ref="C7:T7"/>
    <mergeCell ref="C8:T8"/>
    <mergeCell ref="K6:L6"/>
    <mergeCell ref="M6:N6"/>
    <mergeCell ref="O6:T6"/>
    <mergeCell ref="J9:N9"/>
    <mergeCell ref="Q9:T9"/>
    <mergeCell ref="A7:B7"/>
    <mergeCell ref="J2:K2"/>
    <mergeCell ref="A8:B8"/>
    <mergeCell ref="A9:B11"/>
    <mergeCell ref="C6:E6"/>
  </mergeCells>
  <phoneticPr fontId="2"/>
  <dataValidations count="8">
    <dataValidation imeMode="on" allowBlank="1" showInputMessage="1" showErrorMessage="1" sqref="J9:O9 D10:T10 C7:T8" xr:uid="{00000000-0002-0000-0000-000000000000}"/>
    <dataValidation imeMode="off" allowBlank="1" showInputMessage="1" showErrorMessage="1" sqref="D9:F9" xr:uid="{00000000-0002-0000-0000-000001000000}"/>
    <dataValidation type="list" allowBlank="1" showInputMessage="1" showErrorMessage="1" promptTitle="代表者肩書き" prompt="右側のボタンを押して選んでください" sqref="M6:N6" xr:uid="{00000000-0002-0000-0000-000002000000}">
      <formula1>$V$15:$V$18</formula1>
    </dataValidation>
    <dataValidation type="list" allowBlank="1" showInputMessage="1" showErrorMessage="1" sqref="C6:E6" xr:uid="{00000000-0002-0000-0000-000003000000}">
      <formula1>$W$15:$W$27</formula1>
    </dataValidation>
    <dataValidation type="list" allowBlank="1" showInputMessage="1" showErrorMessage="1" sqref="H6:J6" xr:uid="{00000000-0002-0000-0000-000004000000}">
      <formula1>$U$15:$U$20</formula1>
    </dataValidation>
    <dataValidation imeMode="halfAlpha" allowBlank="1" showInputMessage="1" showErrorMessage="1" promptTitle="緊急連絡先携帯電話" prompt="休日の場合、緊急の連絡先として利用いたします。" sqref="Q9" xr:uid="{00000000-0002-0000-0000-000005000000}"/>
    <dataValidation imeMode="halfAlpha" allowBlank="1" showInputMessage="1" showErrorMessage="1" promptTitle="連絡先" prompt="市外局番から入力してください" sqref="D11:K11" xr:uid="{00000000-0002-0000-0000-000006000000}"/>
    <dataValidation imeMode="halfAlpha" allowBlank="1" showInputMessage="1" showErrorMessage="1" promptTitle="FAX" prompt="市外局番から入力してください" sqref="M11:T11" xr:uid="{00000000-0002-0000-0000-000007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7" r:id="rId4" name="Button 27">
              <controlPr defaultSize="0" print="0" autoFill="0" autoPict="0" macro="[0]!solo">
                <anchor moveWithCells="1">
                  <from>
                    <xdr:col>1</xdr:col>
                    <xdr:colOff>247650</xdr:colOff>
                    <xdr:row>2</xdr:row>
                    <xdr:rowOff>76200</xdr:rowOff>
                  </from>
                  <to>
                    <xdr:col>3</xdr:col>
                    <xdr:colOff>247650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5" name="Button 28">
              <controlPr defaultSize="0" print="0" autoFill="0" autoPict="0" macro="[0]!SUISO">
                <anchor moveWithCells="1" sizeWithCells="1">
                  <from>
                    <xdr:col>4</xdr:col>
                    <xdr:colOff>104775</xdr:colOff>
                    <xdr:row>2</xdr:row>
                    <xdr:rowOff>76200</xdr:rowOff>
                  </from>
                  <to>
                    <xdr:col>6</xdr:col>
                    <xdr:colOff>76200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6" name="Button 29">
              <controlPr defaultSize="0" print="0" autoFill="0" autoPict="0" macro="[0]!MACHING">
                <anchor moveWithCells="1" sizeWithCells="1">
                  <from>
                    <xdr:col>6</xdr:col>
                    <xdr:colOff>247650</xdr:colOff>
                    <xdr:row>2</xdr:row>
                    <xdr:rowOff>76200</xdr:rowOff>
                  </from>
                  <to>
                    <xdr:col>8</xdr:col>
                    <xdr:colOff>314325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7" name="Button 30">
              <controlPr defaultSize="0" print="0" autoFill="0" autoPict="0" macro="[0]!KURIKON">
                <anchor moveWithCells="1" sizeWithCells="1">
                  <from>
                    <xdr:col>9</xdr:col>
                    <xdr:colOff>142875</xdr:colOff>
                    <xdr:row>2</xdr:row>
                    <xdr:rowOff>76200</xdr:rowOff>
                  </from>
                  <to>
                    <xdr:col>12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8" name="Button 31">
              <controlPr defaultSize="0" print="0" autoFill="0" autoPict="0" macro="[0]!ANKON">
                <anchor moveWithCells="1" sizeWithCells="1">
                  <from>
                    <xdr:col>12</xdr:col>
                    <xdr:colOff>180975</xdr:colOff>
                    <xdr:row>2</xdr:row>
                    <xdr:rowOff>76200</xdr:rowOff>
                  </from>
                  <to>
                    <xdr:col>15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9" name="Button 44">
              <controlPr defaultSize="0" print="0" autoFill="0" autoPict="0" macro="[0]!MGK">
                <anchor moveWithCells="1" sizeWithCells="1">
                  <from>
                    <xdr:col>15</xdr:col>
                    <xdr:colOff>161925</xdr:colOff>
                    <xdr:row>2</xdr:row>
                    <xdr:rowOff>76200</xdr:rowOff>
                  </from>
                  <to>
                    <xdr:col>17</xdr:col>
                    <xdr:colOff>314325</xdr:colOff>
                    <xdr:row>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17"/>
  <sheetViews>
    <sheetView showGridLines="0" showZeros="0" view="pageBreakPreview" zoomScaleNormal="100" zoomScaleSheetLayoutView="100" workbookViewId="0">
      <pane ySplit="1" topLeftCell="A9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33" customWidth="1"/>
    <col min="15" max="15" width="6.7109375" style="33" customWidth="1"/>
    <col min="16" max="20" width="4.85546875" style="33" customWidth="1"/>
    <col min="21" max="21" width="19.140625" style="33" hidden="1" customWidth="1"/>
    <col min="22" max="22" width="9.140625" style="33"/>
    <col min="23" max="23" width="9.28515625" style="33" bestFit="1" customWidth="1"/>
    <col min="24" max="16384" width="9.140625" style="33"/>
  </cols>
  <sheetData>
    <row r="1" spans="1:23" ht="28.5" x14ac:dyDescent="0.15">
      <c r="U1" s="53" t="s">
        <v>267</v>
      </c>
    </row>
    <row r="2" spans="1:23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304</v>
      </c>
      <c r="O2" s="131">
        <f>+初期登録!$J$2</f>
        <v>6</v>
      </c>
      <c r="P2" s="119" t="s">
        <v>240</v>
      </c>
      <c r="Q2" s="50"/>
      <c r="R2" s="51" t="s">
        <v>24</v>
      </c>
      <c r="S2" s="50"/>
      <c r="T2" s="51" t="s">
        <v>25</v>
      </c>
      <c r="U2" s="53" t="s">
        <v>100</v>
      </c>
    </row>
    <row r="3" spans="1:23" s="48" customFormat="1" ht="15" x14ac:dyDescent="0.15">
      <c r="A3" s="230" t="s">
        <v>0</v>
      </c>
      <c r="B3" s="230"/>
      <c r="C3" s="230"/>
      <c r="D3" s="230"/>
      <c r="E3" s="230"/>
      <c r="F3" s="230"/>
      <c r="G3" s="54"/>
      <c r="H3" s="54"/>
      <c r="I3" s="54"/>
      <c r="J3" s="54"/>
      <c r="K3" s="54"/>
      <c r="L3" s="54"/>
      <c r="T3" s="54"/>
      <c r="U3" s="53" t="s">
        <v>100</v>
      </c>
    </row>
    <row r="4" spans="1:23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94">
        <f>+初期登録!$C$8</f>
        <v>0</v>
      </c>
      <c r="N4" s="294"/>
      <c r="O4" s="294"/>
      <c r="P4" s="294"/>
      <c r="Q4" s="294"/>
      <c r="R4" s="294"/>
      <c r="S4" s="294"/>
      <c r="T4" s="54"/>
      <c r="U4" s="53"/>
    </row>
    <row r="5" spans="1:23" ht="24" x14ac:dyDescent="0.15">
      <c r="H5" s="244" t="s">
        <v>1</v>
      </c>
      <c r="I5" s="244"/>
      <c r="J5" s="244"/>
      <c r="K5" s="245" t="s">
        <v>2</v>
      </c>
      <c r="L5" s="245"/>
      <c r="M5" s="246">
        <f>+初期登録!M6</f>
        <v>0</v>
      </c>
      <c r="N5" s="246"/>
      <c r="O5" s="243">
        <f>+初期登録!O6</f>
        <v>0</v>
      </c>
      <c r="P5" s="243"/>
      <c r="Q5" s="243"/>
      <c r="R5" s="243"/>
      <c r="S5" s="243"/>
      <c r="T5" s="55" t="s">
        <v>3</v>
      </c>
      <c r="U5" s="56" t="s">
        <v>103</v>
      </c>
    </row>
    <row r="6" spans="1:23" s="57" customFormat="1" ht="10.5" x14ac:dyDescent="0.15">
      <c r="I6" s="58"/>
      <c r="J6" s="58"/>
      <c r="K6" s="58"/>
      <c r="L6" s="59"/>
      <c r="M6" s="59"/>
      <c r="N6" s="59"/>
      <c r="T6" s="60"/>
      <c r="U6" s="61" t="s">
        <v>102</v>
      </c>
    </row>
    <row r="7" spans="1:23" ht="24" x14ac:dyDescent="0.15">
      <c r="A7" s="247" t="str">
        <f>"第"&amp;O2+33&amp;"回宮城県管打楽器ソロコンテスト"</f>
        <v>第39回宮城県管打楽器ソロコンテスト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56" t="s">
        <v>103</v>
      </c>
      <c r="W7" s="120"/>
    </row>
    <row r="8" spans="1:23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3" ht="24" x14ac:dyDescent="0.15">
      <c r="A9" s="247" t="s">
        <v>20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56" t="s">
        <v>104</v>
      </c>
    </row>
    <row r="10" spans="1:23" s="57" customFormat="1" ht="11.25" thickBot="1" x14ac:dyDescent="0.2">
      <c r="U10" s="61" t="s">
        <v>105</v>
      </c>
    </row>
    <row r="11" spans="1:23" ht="24" x14ac:dyDescent="0.15">
      <c r="A11" s="231" t="s">
        <v>226</v>
      </c>
      <c r="B11" s="232"/>
      <c r="C11" s="250">
        <f>+初期登録!C7</f>
        <v>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S11" s="252"/>
      <c r="T11" s="253"/>
      <c r="U11" s="56" t="s">
        <v>107</v>
      </c>
    </row>
    <row r="12" spans="1:23" ht="35.25" x14ac:dyDescent="0.15">
      <c r="A12" s="233" t="s">
        <v>228</v>
      </c>
      <c r="B12" s="234"/>
      <c r="C12" s="254">
        <f>+初期登録!C8</f>
        <v>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  <c r="S12" s="256"/>
      <c r="T12" s="257"/>
      <c r="U12" s="56" t="s">
        <v>108</v>
      </c>
    </row>
    <row r="13" spans="1:23" ht="31.5" x14ac:dyDescent="0.15">
      <c r="A13" s="235" t="s">
        <v>227</v>
      </c>
      <c r="B13" s="236"/>
      <c r="C13" s="63" t="s">
        <v>18</v>
      </c>
      <c r="D13" s="263">
        <f>+初期登録!D9</f>
        <v>0</v>
      </c>
      <c r="E13" s="263"/>
      <c r="F13" s="263"/>
      <c r="G13" s="258" t="s">
        <v>9</v>
      </c>
      <c r="H13" s="259"/>
      <c r="I13" s="259"/>
      <c r="J13" s="263">
        <f>+初期登録!J9</f>
        <v>0</v>
      </c>
      <c r="K13" s="264"/>
      <c r="L13" s="264"/>
      <c r="M13" s="264"/>
      <c r="N13" s="264"/>
      <c r="O13" s="166" t="s">
        <v>273</v>
      </c>
      <c r="P13" s="265">
        <f>+初期登録!Q9</f>
        <v>0</v>
      </c>
      <c r="Q13" s="266"/>
      <c r="R13" s="266"/>
      <c r="S13" s="266"/>
      <c r="T13" s="267"/>
      <c r="U13" s="56" t="s">
        <v>109</v>
      </c>
    </row>
    <row r="14" spans="1:23" ht="35.25" x14ac:dyDescent="0.15">
      <c r="A14" s="237"/>
      <c r="B14" s="238"/>
      <c r="C14" s="64" t="s">
        <v>8</v>
      </c>
      <c r="D14" s="241">
        <f>+初期登録!D10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  <c r="U14" s="56" t="s">
        <v>110</v>
      </c>
    </row>
    <row r="15" spans="1:23" ht="24.75" thickBot="1" x14ac:dyDescent="0.2">
      <c r="A15" s="239"/>
      <c r="B15" s="240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585">
        <f>初期登録!M11</f>
        <v>0</v>
      </c>
      <c r="N15" s="585"/>
      <c r="O15" s="585"/>
      <c r="P15" s="585"/>
      <c r="Q15" s="585"/>
      <c r="R15" s="585"/>
      <c r="S15" s="585"/>
      <c r="T15" s="586"/>
      <c r="U15" s="56" t="s">
        <v>111</v>
      </c>
    </row>
    <row r="16" spans="1:23" s="57" customFormat="1" ht="9.75" thickBot="1" x14ac:dyDescent="0.2">
      <c r="A16" s="121"/>
      <c r="B16" s="121"/>
      <c r="C16" s="55"/>
      <c r="L16" s="55"/>
      <c r="U16" s="61"/>
    </row>
    <row r="17" spans="1:21" ht="24" x14ac:dyDescent="0.15">
      <c r="A17" s="248" t="s">
        <v>26</v>
      </c>
      <c r="B17" s="249"/>
      <c r="C17" s="262" t="s">
        <v>261</v>
      </c>
      <c r="D17" s="262"/>
      <c r="E17" s="262"/>
      <c r="F17" s="67"/>
      <c r="G17" s="262" t="s">
        <v>262</v>
      </c>
      <c r="H17" s="262"/>
      <c r="I17" s="262"/>
      <c r="J17" s="262"/>
      <c r="K17" s="262" t="s">
        <v>263</v>
      </c>
      <c r="L17" s="262"/>
      <c r="M17" s="262"/>
      <c r="N17" s="262"/>
      <c r="O17" s="262" t="s">
        <v>264</v>
      </c>
      <c r="P17" s="262"/>
      <c r="Q17" s="262"/>
      <c r="R17" s="262"/>
      <c r="S17" s="262"/>
      <c r="T17" s="268"/>
      <c r="U17" s="56" t="s">
        <v>103</v>
      </c>
    </row>
    <row r="18" spans="1:21" ht="24" x14ac:dyDescent="0.15">
      <c r="A18" s="292" t="s">
        <v>17</v>
      </c>
      <c r="B18" s="293"/>
      <c r="C18" s="289"/>
      <c r="D18" s="289"/>
      <c r="E18" s="289"/>
      <c r="F18" s="289"/>
      <c r="G18" s="289"/>
      <c r="H18" s="289"/>
      <c r="I18" s="289"/>
      <c r="J18" s="289"/>
      <c r="K18" s="289"/>
      <c r="L18" s="291"/>
      <c r="M18" s="269" t="s">
        <v>27</v>
      </c>
      <c r="N18" s="271"/>
      <c r="O18" s="272"/>
      <c r="P18" s="272"/>
      <c r="Q18" s="272"/>
      <c r="R18" s="272"/>
      <c r="S18" s="272"/>
      <c r="T18" s="273"/>
      <c r="U18" s="56" t="s">
        <v>112</v>
      </c>
    </row>
    <row r="19" spans="1:21" ht="36" customHeight="1" x14ac:dyDescent="0.15">
      <c r="A19" s="233" t="s">
        <v>224</v>
      </c>
      <c r="B19" s="234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70"/>
      <c r="N19" s="274"/>
      <c r="O19" s="275"/>
      <c r="P19" s="275"/>
      <c r="Q19" s="275"/>
      <c r="R19" s="275"/>
      <c r="S19" s="275"/>
      <c r="T19" s="276"/>
      <c r="U19" s="56" t="s">
        <v>113</v>
      </c>
    </row>
    <row r="20" spans="1:21" ht="24" x14ac:dyDescent="0.15">
      <c r="A20" s="292" t="s">
        <v>114</v>
      </c>
      <c r="B20" s="293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69" t="s">
        <v>7</v>
      </c>
      <c r="N20" s="271"/>
      <c r="O20" s="272"/>
      <c r="P20" s="272"/>
      <c r="Q20" s="272"/>
      <c r="R20" s="272"/>
      <c r="S20" s="272"/>
      <c r="T20" s="273"/>
      <c r="U20" s="56" t="s">
        <v>115</v>
      </c>
    </row>
    <row r="21" spans="1:21" ht="36" customHeight="1" x14ac:dyDescent="0.15">
      <c r="A21" s="233" t="s">
        <v>225</v>
      </c>
      <c r="B21" s="234"/>
      <c r="C21" s="295"/>
      <c r="D21" s="296"/>
      <c r="E21" s="296"/>
      <c r="F21" s="296"/>
      <c r="G21" s="296"/>
      <c r="H21" s="296"/>
      <c r="I21" s="296"/>
      <c r="J21" s="296"/>
      <c r="K21" s="296"/>
      <c r="L21" s="297"/>
      <c r="M21" s="270"/>
      <c r="N21" s="274"/>
      <c r="O21" s="275"/>
      <c r="P21" s="275"/>
      <c r="Q21" s="275"/>
      <c r="R21" s="275"/>
      <c r="S21" s="275"/>
      <c r="T21" s="276"/>
      <c r="U21" s="56" t="s">
        <v>116</v>
      </c>
    </row>
    <row r="22" spans="1:21" ht="35.25" x14ac:dyDescent="0.15">
      <c r="A22" s="235" t="s">
        <v>16</v>
      </c>
      <c r="B22" s="236"/>
      <c r="C22" s="281" t="s">
        <v>10</v>
      </c>
      <c r="D22" s="69" t="s">
        <v>33</v>
      </c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4"/>
      <c r="S22" s="284"/>
      <c r="T22" s="285"/>
      <c r="U22" s="56" t="s">
        <v>117</v>
      </c>
    </row>
    <row r="23" spans="1:21" ht="35.25" x14ac:dyDescent="0.15">
      <c r="A23" s="237"/>
      <c r="B23" s="238"/>
      <c r="C23" s="282"/>
      <c r="D23" s="70" t="s">
        <v>34</v>
      </c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7"/>
      <c r="S23" s="287"/>
      <c r="T23" s="288"/>
      <c r="U23" s="56" t="s">
        <v>118</v>
      </c>
    </row>
    <row r="24" spans="1:21" ht="35.25" x14ac:dyDescent="0.15">
      <c r="A24" s="237"/>
      <c r="B24" s="238"/>
      <c r="C24" s="281" t="s">
        <v>11</v>
      </c>
      <c r="D24" s="69" t="s">
        <v>33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4"/>
      <c r="S24" s="284"/>
      <c r="T24" s="285"/>
      <c r="U24" s="56" t="s">
        <v>117</v>
      </c>
    </row>
    <row r="25" spans="1:21" ht="35.25" x14ac:dyDescent="0.15">
      <c r="A25" s="237"/>
      <c r="B25" s="238"/>
      <c r="C25" s="282"/>
      <c r="D25" s="70" t="s">
        <v>34</v>
      </c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  <c r="S25" s="287"/>
      <c r="T25" s="288"/>
      <c r="U25" s="56" t="s">
        <v>118</v>
      </c>
    </row>
    <row r="26" spans="1:21" ht="35.25" x14ac:dyDescent="0.15">
      <c r="A26" s="237"/>
      <c r="B26" s="238"/>
      <c r="C26" s="281" t="s">
        <v>12</v>
      </c>
      <c r="D26" s="69" t="s">
        <v>33</v>
      </c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4"/>
      <c r="S26" s="284"/>
      <c r="T26" s="285"/>
      <c r="U26" s="56" t="s">
        <v>117</v>
      </c>
    </row>
    <row r="27" spans="1:21" ht="35.25" x14ac:dyDescent="0.15">
      <c r="A27" s="237"/>
      <c r="B27" s="238"/>
      <c r="C27" s="282"/>
      <c r="D27" s="70" t="s">
        <v>34</v>
      </c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287"/>
      <c r="T27" s="288"/>
      <c r="U27" s="56" t="s">
        <v>118</v>
      </c>
    </row>
    <row r="28" spans="1:21" ht="24" x14ac:dyDescent="0.15">
      <c r="A28" s="237"/>
      <c r="B28" s="238"/>
      <c r="C28" s="303" t="s">
        <v>13</v>
      </c>
      <c r="D28" s="304"/>
      <c r="E28" s="299" t="s">
        <v>22</v>
      </c>
      <c r="F28" s="300"/>
      <c r="G28" s="301"/>
      <c r="H28" s="301"/>
      <c r="I28" s="301"/>
      <c r="J28" s="301"/>
      <c r="K28" s="301"/>
      <c r="L28" s="301"/>
      <c r="M28" s="301"/>
      <c r="N28" s="301"/>
      <c r="O28" s="72" t="s">
        <v>14</v>
      </c>
      <c r="P28" s="170"/>
      <c r="Q28" s="300" t="s">
        <v>15</v>
      </c>
      <c r="R28" s="300"/>
      <c r="S28" s="71"/>
      <c r="T28" s="73"/>
      <c r="U28" s="56" t="s">
        <v>119</v>
      </c>
    </row>
    <row r="29" spans="1:21" ht="24.75" thickBot="1" x14ac:dyDescent="0.2">
      <c r="A29" s="239"/>
      <c r="B29" s="240"/>
      <c r="C29" s="306" t="s">
        <v>28</v>
      </c>
      <c r="D29" s="307"/>
      <c r="E29" s="279" t="s">
        <v>29</v>
      </c>
      <c r="F29" s="280"/>
      <c r="G29" s="277" t="s">
        <v>31</v>
      </c>
      <c r="H29" s="277"/>
      <c r="I29" s="277"/>
      <c r="J29" s="277" t="s">
        <v>32</v>
      </c>
      <c r="K29" s="277"/>
      <c r="L29" s="298"/>
      <c r="M29" s="308" t="s">
        <v>30</v>
      </c>
      <c r="N29" s="280"/>
      <c r="O29" s="277" t="s">
        <v>31</v>
      </c>
      <c r="P29" s="277"/>
      <c r="Q29" s="277"/>
      <c r="R29" s="277" t="s">
        <v>32</v>
      </c>
      <c r="S29" s="277"/>
      <c r="T29" s="278"/>
      <c r="U29" s="56" t="s">
        <v>120</v>
      </c>
    </row>
    <row r="30" spans="1:21" s="57" customFormat="1" ht="9" x14ac:dyDescent="0.15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</row>
    <row r="31" spans="1:21" ht="12.75" x14ac:dyDescent="0.15">
      <c r="A31" s="305" t="s">
        <v>299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  <row r="32" spans="1:21" ht="12.75" x14ac:dyDescent="0.15">
      <c r="A32" s="305" t="s">
        <v>300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1:20" ht="24" customHeight="1" x14ac:dyDescent="0.15">
      <c r="A33" s="302" t="s">
        <v>285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</row>
    <row r="34" spans="1:20" ht="12.75" x14ac:dyDescent="0.15">
      <c r="A34" s="25" t="s">
        <v>265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x14ac:dyDescent="0.15">
      <c r="A35" s="25" t="s">
        <v>274</v>
      </c>
    </row>
    <row r="36" spans="1:20" ht="12.75" x14ac:dyDescent="0.15">
      <c r="A36" s="25" t="s">
        <v>279</v>
      </c>
    </row>
    <row r="53" spans="21:21" x14ac:dyDescent="0.15">
      <c r="U53" s="33" t="s">
        <v>38</v>
      </c>
    </row>
    <row r="54" spans="21:21" x14ac:dyDescent="0.15">
      <c r="U54" s="33" t="s">
        <v>39</v>
      </c>
    </row>
    <row r="55" spans="21:21" x14ac:dyDescent="0.15">
      <c r="U55" s="33" t="s">
        <v>40</v>
      </c>
    </row>
    <row r="56" spans="21:21" x14ac:dyDescent="0.15">
      <c r="U56" s="33" t="s">
        <v>41</v>
      </c>
    </row>
    <row r="57" spans="21:21" x14ac:dyDescent="0.15">
      <c r="U57" s="33" t="s">
        <v>42</v>
      </c>
    </row>
    <row r="58" spans="21:21" x14ac:dyDescent="0.15">
      <c r="U58" s="33" t="s">
        <v>43</v>
      </c>
    </row>
    <row r="59" spans="21:21" x14ac:dyDescent="0.15">
      <c r="U59" s="33" t="s">
        <v>44</v>
      </c>
    </row>
    <row r="60" spans="21:21" x14ac:dyDescent="0.15">
      <c r="U60" s="33" t="s">
        <v>45</v>
      </c>
    </row>
    <row r="61" spans="21:21" x14ac:dyDescent="0.15">
      <c r="U61" s="33" t="s">
        <v>46</v>
      </c>
    </row>
    <row r="62" spans="21:21" x14ac:dyDescent="0.15">
      <c r="U62" s="33" t="s">
        <v>47</v>
      </c>
    </row>
    <row r="63" spans="21:21" x14ac:dyDescent="0.15">
      <c r="U63" s="33" t="s">
        <v>48</v>
      </c>
    </row>
    <row r="64" spans="21:21" x14ac:dyDescent="0.15">
      <c r="U64" s="33" t="s">
        <v>49</v>
      </c>
    </row>
    <row r="65" spans="21:21" x14ac:dyDescent="0.15">
      <c r="U65" s="33" t="s">
        <v>50</v>
      </c>
    </row>
    <row r="66" spans="21:21" x14ac:dyDescent="0.15">
      <c r="U66" s="33" t="s">
        <v>51</v>
      </c>
    </row>
    <row r="67" spans="21:21" x14ac:dyDescent="0.15">
      <c r="U67" s="33" t="s">
        <v>52</v>
      </c>
    </row>
    <row r="68" spans="21:21" x14ac:dyDescent="0.15">
      <c r="U68" s="33" t="s">
        <v>53</v>
      </c>
    </row>
    <row r="69" spans="21:21" x14ac:dyDescent="0.15">
      <c r="U69" s="33" t="s">
        <v>54</v>
      </c>
    </row>
    <row r="70" spans="21:21" x14ac:dyDescent="0.15">
      <c r="U70" s="33" t="s">
        <v>55</v>
      </c>
    </row>
    <row r="71" spans="21:21" x14ac:dyDescent="0.15">
      <c r="U71" s="33" t="s">
        <v>56</v>
      </c>
    </row>
    <row r="72" spans="21:21" x14ac:dyDescent="0.15">
      <c r="U72" s="33" t="s">
        <v>57</v>
      </c>
    </row>
    <row r="73" spans="21:21" x14ac:dyDescent="0.15">
      <c r="U73" s="33" t="s">
        <v>58</v>
      </c>
    </row>
    <row r="74" spans="21:21" x14ac:dyDescent="0.15">
      <c r="U74" s="33" t="s">
        <v>59</v>
      </c>
    </row>
    <row r="75" spans="21:21" x14ac:dyDescent="0.15">
      <c r="U75" s="33" t="s">
        <v>60</v>
      </c>
    </row>
    <row r="76" spans="21:21" x14ac:dyDescent="0.15">
      <c r="U76" s="33" t="s">
        <v>61</v>
      </c>
    </row>
    <row r="77" spans="21:21" x14ac:dyDescent="0.15">
      <c r="U77" s="33" t="s">
        <v>62</v>
      </c>
    </row>
    <row r="78" spans="21:21" x14ac:dyDescent="0.15">
      <c r="U78" s="33" t="s">
        <v>63</v>
      </c>
    </row>
    <row r="79" spans="21:21" x14ac:dyDescent="0.15">
      <c r="U79" s="33" t="s">
        <v>64</v>
      </c>
    </row>
    <row r="84" spans="21:21" x14ac:dyDescent="0.15">
      <c r="U84" s="33" t="s">
        <v>121</v>
      </c>
    </row>
    <row r="85" spans="21:21" x14ac:dyDescent="0.15">
      <c r="U85" s="33" t="s">
        <v>122</v>
      </c>
    </row>
    <row r="87" spans="21:21" x14ac:dyDescent="0.15">
      <c r="U87" s="33">
        <v>1</v>
      </c>
    </row>
    <row r="88" spans="21:21" x14ac:dyDescent="0.15">
      <c r="U88" s="33">
        <v>2</v>
      </c>
    </row>
    <row r="89" spans="21:21" x14ac:dyDescent="0.15">
      <c r="U89" s="33">
        <v>3</v>
      </c>
    </row>
    <row r="90" spans="21:21" x14ac:dyDescent="0.15">
      <c r="U90" s="33">
        <v>4</v>
      </c>
    </row>
    <row r="91" spans="21:21" x14ac:dyDescent="0.15">
      <c r="U91" s="33">
        <v>5</v>
      </c>
    </row>
    <row r="92" spans="21:21" x14ac:dyDescent="0.15">
      <c r="U92" s="33">
        <v>6</v>
      </c>
    </row>
    <row r="93" spans="21:21" x14ac:dyDescent="0.15">
      <c r="U93" s="33">
        <v>7</v>
      </c>
    </row>
    <row r="94" spans="21:21" x14ac:dyDescent="0.15">
      <c r="U94" s="33">
        <v>8</v>
      </c>
    </row>
    <row r="95" spans="21:21" x14ac:dyDescent="0.15">
      <c r="U95" s="33">
        <v>9</v>
      </c>
    </row>
    <row r="96" spans="21:21" x14ac:dyDescent="0.15">
      <c r="U96" s="33">
        <v>10</v>
      </c>
    </row>
    <row r="97" spans="21:21" x14ac:dyDescent="0.15">
      <c r="U97" s="33">
        <v>11</v>
      </c>
    </row>
    <row r="98" spans="21:21" x14ac:dyDescent="0.15">
      <c r="U98" s="33">
        <v>12</v>
      </c>
    </row>
    <row r="99" spans="21:21" x14ac:dyDescent="0.15">
      <c r="U99" s="33">
        <v>13</v>
      </c>
    </row>
    <row r="100" spans="21:21" x14ac:dyDescent="0.15">
      <c r="U100" s="33">
        <v>14</v>
      </c>
    </row>
    <row r="101" spans="21:21" x14ac:dyDescent="0.15">
      <c r="U101" s="33">
        <v>15</v>
      </c>
    </row>
    <row r="102" spans="21:21" x14ac:dyDescent="0.15">
      <c r="U102" s="33">
        <v>16</v>
      </c>
    </row>
    <row r="103" spans="21:21" x14ac:dyDescent="0.15">
      <c r="U103" s="33">
        <v>17</v>
      </c>
    </row>
    <row r="104" spans="21:21" x14ac:dyDescent="0.15">
      <c r="U104" s="33">
        <v>18</v>
      </c>
    </row>
    <row r="105" spans="21:21" x14ac:dyDescent="0.15">
      <c r="U105" s="33">
        <v>19</v>
      </c>
    </row>
    <row r="106" spans="21:21" x14ac:dyDescent="0.15">
      <c r="U106" s="33">
        <v>20</v>
      </c>
    </row>
    <row r="107" spans="21:21" x14ac:dyDescent="0.15">
      <c r="U107" s="33">
        <v>21</v>
      </c>
    </row>
    <row r="108" spans="21:21" x14ac:dyDescent="0.15">
      <c r="U108" s="33">
        <v>22</v>
      </c>
    </row>
    <row r="109" spans="21:21" x14ac:dyDescent="0.15">
      <c r="U109" s="33">
        <v>23</v>
      </c>
    </row>
    <row r="110" spans="21:21" x14ac:dyDescent="0.15">
      <c r="U110" s="33">
        <v>24</v>
      </c>
    </row>
    <row r="111" spans="21:21" x14ac:dyDescent="0.15">
      <c r="U111" s="33">
        <v>25</v>
      </c>
    </row>
    <row r="112" spans="21:21" x14ac:dyDescent="0.15">
      <c r="U112" s="33">
        <v>26</v>
      </c>
    </row>
    <row r="113" spans="21:21" x14ac:dyDescent="0.15">
      <c r="U113" s="33">
        <v>27</v>
      </c>
    </row>
    <row r="114" spans="21:21" x14ac:dyDescent="0.15">
      <c r="U114" s="33">
        <v>28</v>
      </c>
    </row>
    <row r="115" spans="21:21" x14ac:dyDescent="0.15">
      <c r="U115" s="33">
        <v>29</v>
      </c>
    </row>
    <row r="116" spans="21:21" x14ac:dyDescent="0.15">
      <c r="U116" s="33">
        <v>30</v>
      </c>
    </row>
    <row r="117" spans="21:21" x14ac:dyDescent="0.15">
      <c r="U117" s="33">
        <v>31</v>
      </c>
    </row>
  </sheetData>
  <sheetProtection formatCells="0"/>
  <mergeCells count="61">
    <mergeCell ref="A33:T33"/>
    <mergeCell ref="E27:T27"/>
    <mergeCell ref="C28:D28"/>
    <mergeCell ref="A32:T32"/>
    <mergeCell ref="C29:D29"/>
    <mergeCell ref="M29:N29"/>
    <mergeCell ref="A31:T31"/>
    <mergeCell ref="Q28:R28"/>
    <mergeCell ref="A30:T30"/>
    <mergeCell ref="O29:Q29"/>
    <mergeCell ref="C26:C27"/>
    <mergeCell ref="A20:B20"/>
    <mergeCell ref="A21:B21"/>
    <mergeCell ref="A22:B29"/>
    <mergeCell ref="M4:S4"/>
    <mergeCell ref="A9:T9"/>
    <mergeCell ref="C21:L21"/>
    <mergeCell ref="G29:I29"/>
    <mergeCell ref="J29:L29"/>
    <mergeCell ref="E28:F28"/>
    <mergeCell ref="A18:B18"/>
    <mergeCell ref="A19:B19"/>
    <mergeCell ref="G28:N28"/>
    <mergeCell ref="M20:M21"/>
    <mergeCell ref="N20:T21"/>
    <mergeCell ref="E22:T22"/>
    <mergeCell ref="C22:C23"/>
    <mergeCell ref="M18:M19"/>
    <mergeCell ref="N18:T19"/>
    <mergeCell ref="R29:T29"/>
    <mergeCell ref="E29:F29"/>
    <mergeCell ref="C24:C25"/>
    <mergeCell ref="E24:T24"/>
    <mergeCell ref="E25:T25"/>
    <mergeCell ref="E26:T26"/>
    <mergeCell ref="C20:L20"/>
    <mergeCell ref="C19:L19"/>
    <mergeCell ref="C18:L18"/>
    <mergeCell ref="E23:T23"/>
    <mergeCell ref="A17:B17"/>
    <mergeCell ref="C11:T11"/>
    <mergeCell ref="C12:T12"/>
    <mergeCell ref="G13:I13"/>
    <mergeCell ref="M15:T15"/>
    <mergeCell ref="G17:J17"/>
    <mergeCell ref="D13:F13"/>
    <mergeCell ref="J13:N13"/>
    <mergeCell ref="P13:T13"/>
    <mergeCell ref="O17:T17"/>
    <mergeCell ref="C17:E17"/>
    <mergeCell ref="K17:N17"/>
    <mergeCell ref="A3:F3"/>
    <mergeCell ref="A11:B11"/>
    <mergeCell ref="A12:B12"/>
    <mergeCell ref="A13:B15"/>
    <mergeCell ref="D14:T14"/>
    <mergeCell ref="O5:S5"/>
    <mergeCell ref="H5:J5"/>
    <mergeCell ref="K5:L5"/>
    <mergeCell ref="M5:N5"/>
    <mergeCell ref="A7:T7"/>
  </mergeCells>
  <phoneticPr fontId="2"/>
  <dataValidations count="6">
    <dataValidation imeMode="off" allowBlank="1" showInputMessage="1" showErrorMessage="1" sqref="E23:T23 M15:T15 E27:T27 D13:F13 E25:T25 D15:I15 K15" xr:uid="{00000000-0002-0000-0100-000000000000}"/>
    <dataValidation imeMode="on" allowBlank="1" showInputMessage="1" showErrorMessage="1" sqref="C18:L21 E26:T26 C11:T12 J13 M5 D14:T14 G28:M28 E22:T22 E24:T24 O5 O13:P13" xr:uid="{00000000-0002-0000-0100-000001000000}"/>
    <dataValidation type="list" imeMode="off" allowBlank="1" showInputMessage="1" showErrorMessage="1" promptTitle="演奏楽器選択リスト" prompt="演奏する楽器をリストより選んで下さい" sqref="N18:T19" xr:uid="{00000000-0002-0000-0100-000002000000}">
      <formula1>$U$53:$U$79</formula1>
    </dataValidation>
    <dataValidation type="list" imeMode="on" allowBlank="1" showInputMessage="1" showErrorMessage="1" promptTitle="伴奏楽器選択リスト" prompt="伴奏楽器の有無と楽器をリストより選んで下さい" sqref="N20:T21" xr:uid="{00000000-0002-0000-0100-000003000000}">
      <formula1>$U$84:$U$86</formula1>
    </dataValidation>
    <dataValidation type="list" allowBlank="1" showInputMessage="1" showErrorMessage="1" sqref="Q2" xr:uid="{00000000-0002-0000-0100-000004000000}">
      <formula1>$U$87:$U$98</formula1>
    </dataValidation>
    <dataValidation type="list" allowBlank="1" showInputMessage="1" showErrorMessage="1" sqref="S2" xr:uid="{00000000-0002-0000-0100-000005000000}">
      <formula1>$U$87:$U$117</formula1>
    </dataValidation>
  </dataValidations>
  <printOptions horizontalCentered="1"/>
  <pageMargins left="0.59055118110236227" right="0.59055118110236227" top="0.78740157480314965" bottom="0.59055118110236227" header="0" footer="0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47625</xdr:rowOff>
                  </from>
                  <to>
                    <xdr:col>17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38100</xdr:rowOff>
                  </from>
                  <to>
                    <xdr:col>7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38100</xdr:rowOff>
                  </from>
                  <to>
                    <xdr:col>11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14</xdr:col>
                    <xdr:colOff>47625</xdr:colOff>
                    <xdr:row>16</xdr:row>
                    <xdr:rowOff>38100</xdr:rowOff>
                  </from>
                  <to>
                    <xdr:col>14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57150</xdr:rowOff>
                  </from>
                  <to>
                    <xdr:col>7</xdr:col>
                    <xdr:colOff>76200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57150</xdr:rowOff>
                  </from>
                  <to>
                    <xdr:col>10</xdr:col>
                    <xdr:colOff>66675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14</xdr:col>
                    <xdr:colOff>114300</xdr:colOff>
                    <xdr:row>28</xdr:row>
                    <xdr:rowOff>57150</xdr:rowOff>
                  </from>
                  <to>
                    <xdr:col>14</xdr:col>
                    <xdr:colOff>419100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57150</xdr:rowOff>
                  </from>
                  <to>
                    <xdr:col>18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Button 29">
              <controlPr defaultSize="0" print="0" autoFill="0" autoPict="0" macro="[0]!SYOKI">
                <anchor moveWithCells="1" sizeWithCells="1">
                  <from>
                    <xdr:col>14</xdr:col>
                    <xdr:colOff>314325</xdr:colOff>
                    <xdr:row>0</xdr:row>
                    <xdr:rowOff>47625</xdr:rowOff>
                  </from>
                  <to>
                    <xdr:col>16</xdr:col>
                    <xdr:colOff>285750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Button 30">
              <controlPr defaultSize="0" print="0" autoFill="0" autoPict="0" macro="[0]!印刷">
                <anchor moveWithCells="1" sizeWithCells="1">
                  <from>
                    <xdr:col>17</xdr:col>
                    <xdr:colOff>238125</xdr:colOff>
                    <xdr:row>0</xdr:row>
                    <xdr:rowOff>47625</xdr:rowOff>
                  </from>
                  <to>
                    <xdr:col>19</xdr:col>
                    <xdr:colOff>209550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116"/>
  <sheetViews>
    <sheetView showGridLines="0" showZeros="0" view="pageBreakPreview" zoomScaleNormal="100" zoomScaleSheetLayoutView="100" workbookViewId="0">
      <pane ySplit="1" topLeftCell="A11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1" customWidth="1"/>
    <col min="15" max="15" width="5.85546875" style="1" customWidth="1"/>
    <col min="16" max="20" width="4.85546875" style="1" customWidth="1"/>
    <col min="21" max="21" width="19.5703125" style="1" hidden="1" customWidth="1"/>
    <col min="22" max="16384" width="9.140625" style="1"/>
  </cols>
  <sheetData>
    <row r="1" spans="1:21" s="157" customFormat="1" ht="28.5" x14ac:dyDescent="0.15">
      <c r="U1" s="52" t="s">
        <v>269</v>
      </c>
    </row>
    <row r="2" spans="1:21" s="45" customFormat="1" ht="15" x14ac:dyDescent="0.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9" t="s">
        <v>304</v>
      </c>
      <c r="O2" s="131">
        <f>+初期登録!$J$2</f>
        <v>6</v>
      </c>
      <c r="P2" s="119" t="s">
        <v>240</v>
      </c>
      <c r="Q2" s="42"/>
      <c r="R2" s="43" t="s">
        <v>24</v>
      </c>
      <c r="S2" s="42"/>
      <c r="T2" s="43" t="s">
        <v>25</v>
      </c>
      <c r="U2" s="44" t="s">
        <v>99</v>
      </c>
    </row>
    <row r="3" spans="1:21" s="45" customFormat="1" ht="15" x14ac:dyDescent="0.15">
      <c r="A3" s="327" t="s">
        <v>0</v>
      </c>
      <c r="B3" s="327"/>
      <c r="C3" s="327"/>
      <c r="D3" s="327"/>
      <c r="E3" s="327"/>
      <c r="F3" s="32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 t="s">
        <v>100</v>
      </c>
    </row>
    <row r="4" spans="1:21" s="45" customFormat="1" ht="13.5" x14ac:dyDescent="0.15">
      <c r="A4" s="328" t="str">
        <f>IF(H8=0,"",H8)&amp;"地区会長　様"</f>
        <v>地区会長　様</v>
      </c>
      <c r="B4" s="328"/>
      <c r="C4" s="328"/>
      <c r="D4" s="328"/>
      <c r="E4" s="328"/>
      <c r="F4" s="328"/>
      <c r="G4" s="47"/>
      <c r="H4" s="47"/>
      <c r="I4" s="47"/>
      <c r="J4" s="47"/>
      <c r="K4" s="47"/>
      <c r="L4" s="47"/>
      <c r="M4" s="294">
        <f>+初期登録!$C$8</f>
        <v>0</v>
      </c>
      <c r="N4" s="294"/>
      <c r="O4" s="294"/>
      <c r="P4" s="294"/>
      <c r="Q4" s="294"/>
      <c r="R4" s="294"/>
      <c r="S4" s="294"/>
      <c r="T4" s="47"/>
      <c r="U4" s="44"/>
    </row>
    <row r="5" spans="1:21" s="9" customFormat="1" ht="25.5" customHeight="1" x14ac:dyDescent="0.15">
      <c r="H5" s="244" t="s">
        <v>1</v>
      </c>
      <c r="I5" s="244"/>
      <c r="J5" s="244"/>
      <c r="K5" s="357" t="s">
        <v>2</v>
      </c>
      <c r="L5" s="357"/>
      <c r="M5" s="246">
        <f>+初期登録!M6</f>
        <v>0</v>
      </c>
      <c r="N5" s="246"/>
      <c r="O5" s="243">
        <f>+初期登録!O6</f>
        <v>0</v>
      </c>
      <c r="P5" s="243"/>
      <c r="Q5" s="243"/>
      <c r="R5" s="243"/>
      <c r="S5" s="243"/>
      <c r="T5" s="10" t="s">
        <v>3</v>
      </c>
      <c r="U5" s="13" t="s">
        <v>37</v>
      </c>
    </row>
    <row r="6" spans="1:21" s="5" customFormat="1" ht="10.5" x14ac:dyDescent="0.15">
      <c r="I6" s="11"/>
      <c r="J6" s="11"/>
      <c r="K6" s="11"/>
      <c r="L6" s="12"/>
      <c r="M6" s="12"/>
      <c r="N6" s="12"/>
      <c r="T6" s="8"/>
      <c r="U6" s="4" t="s">
        <v>21</v>
      </c>
    </row>
    <row r="7" spans="1:21" ht="24" x14ac:dyDescent="0.15">
      <c r="A7" s="365" t="str">
        <f>"第"&amp;O2+61&amp;"回宮城県吹奏楽コンクール　兼"</f>
        <v>第67回宮城県吹奏楽コンクール　兼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13" t="s">
        <v>35</v>
      </c>
    </row>
    <row r="8" spans="1:21" ht="21" x14ac:dyDescent="0.15">
      <c r="A8" s="9"/>
      <c r="B8" s="9"/>
      <c r="C8" s="17"/>
      <c r="D8" s="17"/>
      <c r="E8" s="17"/>
      <c r="F8" s="17"/>
      <c r="G8" s="18" t="s">
        <v>65</v>
      </c>
      <c r="H8" s="356">
        <f>+初期登録!C6</f>
        <v>0</v>
      </c>
      <c r="I8" s="356"/>
      <c r="J8" s="356"/>
      <c r="K8" s="356"/>
      <c r="L8" s="19" t="s">
        <v>66</v>
      </c>
      <c r="M8" s="17"/>
      <c r="N8" s="17"/>
      <c r="O8" s="17"/>
      <c r="P8" s="17"/>
      <c r="Q8" s="17"/>
      <c r="R8" s="17"/>
      <c r="S8" s="17"/>
      <c r="T8" s="17"/>
      <c r="U8" s="13"/>
    </row>
    <row r="9" spans="1:21" ht="24" x14ac:dyDescent="0.15">
      <c r="A9" s="366" t="s">
        <v>67</v>
      </c>
      <c r="B9" s="366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13" t="s">
        <v>35</v>
      </c>
    </row>
    <row r="10" spans="1:21" s="5" customFormat="1" ht="11.25" thickBot="1" x14ac:dyDescent="0.2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4" t="s">
        <v>21</v>
      </c>
    </row>
    <row r="11" spans="1:21" ht="24" x14ac:dyDescent="0.15">
      <c r="A11" s="315" t="s">
        <v>229</v>
      </c>
      <c r="B11" s="316"/>
      <c r="C11" s="368">
        <f>+初期登録!C7</f>
        <v>0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13" t="s">
        <v>35</v>
      </c>
    </row>
    <row r="12" spans="1:21" ht="35.25" x14ac:dyDescent="0.15">
      <c r="A12" s="313" t="s">
        <v>228</v>
      </c>
      <c r="B12" s="314"/>
      <c r="C12" s="254">
        <f>+初期登録!C8</f>
        <v>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  <c r="S12" s="256"/>
      <c r="T12" s="257"/>
      <c r="U12" s="13" t="s">
        <v>36</v>
      </c>
    </row>
    <row r="13" spans="1:21" ht="31.5" x14ac:dyDescent="0.15">
      <c r="A13" s="317" t="s">
        <v>227</v>
      </c>
      <c r="B13" s="318"/>
      <c r="C13" s="63" t="s">
        <v>18</v>
      </c>
      <c r="D13" s="263">
        <f>+初期登録!D9</f>
        <v>0</v>
      </c>
      <c r="E13" s="263"/>
      <c r="F13" s="263"/>
      <c r="G13" s="258" t="s">
        <v>9</v>
      </c>
      <c r="H13" s="259"/>
      <c r="I13" s="259"/>
      <c r="J13" s="263">
        <f>+初期登録!J9</f>
        <v>0</v>
      </c>
      <c r="K13" s="264"/>
      <c r="L13" s="264"/>
      <c r="M13" s="264"/>
      <c r="N13" s="264"/>
      <c r="O13" s="166" t="s">
        <v>273</v>
      </c>
      <c r="P13" s="265">
        <f>+初期登録!Q9</f>
        <v>0</v>
      </c>
      <c r="Q13" s="266"/>
      <c r="R13" s="266"/>
      <c r="S13" s="266"/>
      <c r="T13" s="267"/>
      <c r="U13" s="13" t="s">
        <v>35</v>
      </c>
    </row>
    <row r="14" spans="1:21" ht="35.25" x14ac:dyDescent="0.15">
      <c r="A14" s="319"/>
      <c r="B14" s="320"/>
      <c r="C14" s="64" t="s">
        <v>8</v>
      </c>
      <c r="D14" s="241">
        <f>+初期登録!D10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  <c r="U14" s="13" t="s">
        <v>36</v>
      </c>
    </row>
    <row r="15" spans="1:21" ht="24.75" thickBot="1" x14ac:dyDescent="0.2">
      <c r="A15" s="321"/>
      <c r="B15" s="322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585">
        <f>初期登録!M11</f>
        <v>0</v>
      </c>
      <c r="N15" s="585"/>
      <c r="O15" s="585"/>
      <c r="P15" s="585"/>
      <c r="Q15" s="585"/>
      <c r="R15" s="585"/>
      <c r="S15" s="585"/>
      <c r="T15" s="586"/>
      <c r="U15" s="13" t="s">
        <v>35</v>
      </c>
    </row>
    <row r="16" spans="1:21" s="5" customFormat="1" ht="9.75" thickBot="1" x14ac:dyDescent="0.2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</row>
    <row r="17" spans="1:21" ht="24" customHeight="1" x14ac:dyDescent="0.15">
      <c r="A17" s="371" t="s">
        <v>26</v>
      </c>
      <c r="B17" s="372"/>
      <c r="C17" s="324" t="s">
        <v>308</v>
      </c>
      <c r="D17" s="325"/>
      <c r="E17" s="326" t="s">
        <v>312</v>
      </c>
      <c r="F17" s="326"/>
      <c r="G17" s="323" t="s">
        <v>313</v>
      </c>
      <c r="H17" s="323"/>
      <c r="I17" s="323"/>
      <c r="J17" s="326" t="s">
        <v>23</v>
      </c>
      <c r="K17" s="326"/>
      <c r="L17" s="323" t="s">
        <v>260</v>
      </c>
      <c r="M17" s="323"/>
      <c r="N17" s="323"/>
      <c r="O17" s="310" t="s">
        <v>291</v>
      </c>
      <c r="P17" s="310"/>
      <c r="Q17" s="310" t="s">
        <v>282</v>
      </c>
      <c r="R17" s="310"/>
      <c r="S17" s="310"/>
      <c r="T17" s="174"/>
      <c r="U17" s="13" t="s">
        <v>35</v>
      </c>
    </row>
    <row r="18" spans="1:21" ht="24" x14ac:dyDescent="0.15">
      <c r="A18" s="373" t="s">
        <v>231</v>
      </c>
      <c r="B18" s="374"/>
      <c r="C18" s="122"/>
      <c r="D18" s="28" t="s">
        <v>69</v>
      </c>
      <c r="E18" s="152"/>
      <c r="F18" s="28" t="s">
        <v>70</v>
      </c>
      <c r="G18" s="152"/>
      <c r="H18" s="28" t="s">
        <v>71</v>
      </c>
      <c r="I18" s="152"/>
      <c r="J18" s="28" t="s">
        <v>72</v>
      </c>
      <c r="K18" s="152"/>
      <c r="L18" s="28"/>
      <c r="M18" s="153"/>
      <c r="N18" s="363" t="s">
        <v>74</v>
      </c>
      <c r="O18" s="364"/>
      <c r="P18" s="364"/>
      <c r="Q18" s="342"/>
      <c r="R18" s="342"/>
      <c r="S18" s="343" t="s">
        <v>73</v>
      </c>
      <c r="T18" s="344"/>
      <c r="U18" s="13" t="s">
        <v>35</v>
      </c>
    </row>
    <row r="19" spans="1:21" ht="24" customHeight="1" x14ac:dyDescent="0.15">
      <c r="A19" s="311" t="s">
        <v>230</v>
      </c>
      <c r="B19" s="312"/>
      <c r="C19" s="35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360"/>
      <c r="U19" s="13" t="s">
        <v>35</v>
      </c>
    </row>
    <row r="20" spans="1:21" ht="36" customHeight="1" x14ac:dyDescent="0.15">
      <c r="A20" s="313" t="s">
        <v>232</v>
      </c>
      <c r="B20" s="314"/>
      <c r="C20" s="361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362"/>
      <c r="U20" s="13" t="s">
        <v>36</v>
      </c>
    </row>
    <row r="21" spans="1:21" ht="35.25" x14ac:dyDescent="0.15">
      <c r="A21" s="317" t="s">
        <v>233</v>
      </c>
      <c r="B21" s="318"/>
      <c r="C21" s="337" t="s">
        <v>10</v>
      </c>
      <c r="D21" s="29" t="s">
        <v>33</v>
      </c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40"/>
      <c r="S21" s="340"/>
      <c r="T21" s="341"/>
      <c r="U21" s="13" t="s">
        <v>36</v>
      </c>
    </row>
    <row r="22" spans="1:21" ht="35.25" x14ac:dyDescent="0.15">
      <c r="A22" s="319"/>
      <c r="B22" s="320"/>
      <c r="C22" s="338"/>
      <c r="D22" s="30" t="s">
        <v>34</v>
      </c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7"/>
      <c r="S22" s="297"/>
      <c r="T22" s="358"/>
      <c r="U22" s="13" t="s">
        <v>36</v>
      </c>
    </row>
    <row r="23" spans="1:21" ht="35.25" x14ac:dyDescent="0.15">
      <c r="A23" s="319"/>
      <c r="B23" s="320"/>
      <c r="C23" s="337" t="s">
        <v>11</v>
      </c>
      <c r="D23" s="29" t="s">
        <v>33</v>
      </c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40"/>
      <c r="S23" s="340"/>
      <c r="T23" s="341"/>
      <c r="U23" s="13" t="s">
        <v>36</v>
      </c>
    </row>
    <row r="24" spans="1:21" ht="35.25" x14ac:dyDescent="0.15">
      <c r="A24" s="319"/>
      <c r="B24" s="320"/>
      <c r="C24" s="338"/>
      <c r="D24" s="30" t="s">
        <v>34</v>
      </c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97"/>
      <c r="T24" s="358"/>
      <c r="U24" s="13" t="s">
        <v>36</v>
      </c>
    </row>
    <row r="25" spans="1:21" ht="35.25" x14ac:dyDescent="0.15">
      <c r="A25" s="319"/>
      <c r="B25" s="320"/>
      <c r="C25" s="337" t="s">
        <v>12</v>
      </c>
      <c r="D25" s="29" t="s">
        <v>33</v>
      </c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40"/>
      <c r="S25" s="340"/>
      <c r="T25" s="341"/>
      <c r="U25" s="13" t="s">
        <v>36</v>
      </c>
    </row>
    <row r="26" spans="1:21" ht="35.25" x14ac:dyDescent="0.15">
      <c r="A26" s="319"/>
      <c r="B26" s="320"/>
      <c r="C26" s="338"/>
      <c r="D26" s="30" t="s">
        <v>34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7"/>
      <c r="S26" s="297"/>
      <c r="T26" s="358"/>
      <c r="U26" s="13" t="s">
        <v>36</v>
      </c>
    </row>
    <row r="27" spans="1:21" ht="24" x14ac:dyDescent="0.15">
      <c r="A27" s="319"/>
      <c r="B27" s="320"/>
      <c r="C27" s="335" t="s">
        <v>81</v>
      </c>
      <c r="D27" s="336"/>
      <c r="E27" s="347"/>
      <c r="F27" s="348"/>
      <c r="G27" s="6" t="s">
        <v>79</v>
      </c>
      <c r="H27" s="348"/>
      <c r="I27" s="348"/>
      <c r="J27" s="6" t="s">
        <v>80</v>
      </c>
      <c r="K27" s="6"/>
      <c r="L27" s="345" t="s">
        <v>76</v>
      </c>
      <c r="M27" s="346"/>
      <c r="N27" s="346"/>
      <c r="O27" s="6"/>
      <c r="P27" s="6"/>
      <c r="Q27" s="6" t="s">
        <v>77</v>
      </c>
      <c r="R27" s="6"/>
      <c r="S27" s="6" t="s">
        <v>78</v>
      </c>
      <c r="T27" s="20"/>
      <c r="U27" s="13" t="s">
        <v>35</v>
      </c>
    </row>
    <row r="28" spans="1:21" ht="24" x14ac:dyDescent="0.15">
      <c r="A28" s="319"/>
      <c r="B28" s="320"/>
      <c r="C28" s="335" t="s">
        <v>13</v>
      </c>
      <c r="D28" s="336"/>
      <c r="E28" s="376" t="s">
        <v>22</v>
      </c>
      <c r="F28" s="377"/>
      <c r="G28" s="349" t="s">
        <v>297</v>
      </c>
      <c r="H28" s="349"/>
      <c r="I28" s="175"/>
      <c r="J28" s="175"/>
      <c r="K28" s="175"/>
      <c r="L28" s="175"/>
      <c r="M28" s="175"/>
      <c r="N28" s="175"/>
      <c r="O28" s="6" t="s">
        <v>14</v>
      </c>
      <c r="P28" s="167"/>
      <c r="Q28" s="377" t="s">
        <v>15</v>
      </c>
      <c r="R28" s="377"/>
      <c r="S28" s="7"/>
      <c r="T28" s="20"/>
      <c r="U28" s="13" t="s">
        <v>35</v>
      </c>
    </row>
    <row r="29" spans="1:21" ht="24.75" thickBot="1" x14ac:dyDescent="0.2">
      <c r="A29" s="321"/>
      <c r="B29" s="322"/>
      <c r="C29" s="329" t="s">
        <v>28</v>
      </c>
      <c r="D29" s="330"/>
      <c r="E29" s="331" t="s">
        <v>29</v>
      </c>
      <c r="F29" s="332"/>
      <c r="G29" s="333" t="s">
        <v>31</v>
      </c>
      <c r="H29" s="333"/>
      <c r="I29" s="333"/>
      <c r="J29" s="333" t="s">
        <v>32</v>
      </c>
      <c r="K29" s="333"/>
      <c r="L29" s="334"/>
      <c r="M29" s="375" t="s">
        <v>30</v>
      </c>
      <c r="N29" s="332"/>
      <c r="O29" s="333" t="s">
        <v>31</v>
      </c>
      <c r="P29" s="333"/>
      <c r="Q29" s="333"/>
      <c r="R29" s="333" t="s">
        <v>32</v>
      </c>
      <c r="S29" s="333"/>
      <c r="T29" s="378"/>
      <c r="U29" s="13" t="s">
        <v>35</v>
      </c>
    </row>
    <row r="30" spans="1:21" ht="24.75" thickBot="1" x14ac:dyDescent="0.2">
      <c r="A30" s="351" t="s">
        <v>85</v>
      </c>
      <c r="B30" s="352"/>
      <c r="C30" s="352"/>
      <c r="D30" s="353"/>
      <c r="E30" s="354"/>
      <c r="F30" s="355"/>
      <c r="G30" s="355"/>
      <c r="H30" s="355"/>
      <c r="I30" s="355"/>
      <c r="J30" s="355"/>
      <c r="K30" s="355"/>
      <c r="L30" s="22" t="s">
        <v>82</v>
      </c>
      <c r="M30" s="31"/>
      <c r="N30" s="31"/>
      <c r="O30" s="31"/>
      <c r="P30" s="31"/>
      <c r="Q30" s="31"/>
      <c r="R30" s="31"/>
      <c r="S30" s="31"/>
      <c r="T30" s="32"/>
      <c r="U30" s="13" t="s">
        <v>35</v>
      </c>
    </row>
    <row r="31" spans="1:21" s="5" customFormat="1" ht="9" x14ac:dyDescent="0.15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</row>
    <row r="32" spans="1:21" ht="12.75" x14ac:dyDescent="0.15">
      <c r="A32" s="305" t="s">
        <v>299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1:20" ht="12.75" x14ac:dyDescent="0.15">
      <c r="A33" s="305" t="s">
        <v>300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</row>
    <row r="34" spans="1:20" ht="26.25" customHeight="1" x14ac:dyDescent="0.15">
      <c r="A34" s="302" t="s">
        <v>285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</row>
    <row r="35" spans="1:20" ht="12.75" x14ac:dyDescent="0.15">
      <c r="A35" s="25" t="s">
        <v>306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x14ac:dyDescent="0.15">
      <c r="A36" s="25" t="s">
        <v>274</v>
      </c>
    </row>
    <row r="37" spans="1:20" ht="12.75" x14ac:dyDescent="0.15">
      <c r="A37" s="25" t="s">
        <v>275</v>
      </c>
    </row>
    <row r="38" spans="1:20" ht="12.75" x14ac:dyDescent="0.15">
      <c r="A38" s="25" t="s">
        <v>279</v>
      </c>
    </row>
    <row r="86" spans="21:21" x14ac:dyDescent="0.15">
      <c r="U86" s="1">
        <v>1</v>
      </c>
    </row>
    <row r="87" spans="21:21" x14ac:dyDescent="0.15">
      <c r="U87" s="1">
        <v>2</v>
      </c>
    </row>
    <row r="88" spans="21:21" x14ac:dyDescent="0.15">
      <c r="U88" s="1">
        <v>3</v>
      </c>
    </row>
    <row r="89" spans="21:21" x14ac:dyDescent="0.15">
      <c r="U89" s="1">
        <v>4</v>
      </c>
    </row>
    <row r="90" spans="21:21" x14ac:dyDescent="0.15">
      <c r="U90" s="1">
        <v>5</v>
      </c>
    </row>
    <row r="91" spans="21:21" x14ac:dyDescent="0.15">
      <c r="U91" s="1">
        <v>6</v>
      </c>
    </row>
    <row r="92" spans="21:21" x14ac:dyDescent="0.15">
      <c r="U92" s="1">
        <v>7</v>
      </c>
    </row>
    <row r="93" spans="21:21" x14ac:dyDescent="0.15">
      <c r="U93" s="1">
        <v>8</v>
      </c>
    </row>
    <row r="94" spans="21:21" x14ac:dyDescent="0.15">
      <c r="U94" s="1">
        <v>9</v>
      </c>
    </row>
    <row r="95" spans="21:21" x14ac:dyDescent="0.15">
      <c r="U95" s="1">
        <v>10</v>
      </c>
    </row>
    <row r="96" spans="21:21" x14ac:dyDescent="0.15">
      <c r="U96" s="1">
        <v>11</v>
      </c>
    </row>
    <row r="97" spans="21:21" x14ac:dyDescent="0.15">
      <c r="U97" s="1">
        <v>12</v>
      </c>
    </row>
    <row r="98" spans="21:21" x14ac:dyDescent="0.15">
      <c r="U98" s="1">
        <v>13</v>
      </c>
    </row>
    <row r="99" spans="21:21" x14ac:dyDescent="0.15">
      <c r="U99" s="1">
        <v>14</v>
      </c>
    </row>
    <row r="100" spans="21:21" x14ac:dyDescent="0.15">
      <c r="U100" s="1">
        <v>15</v>
      </c>
    </row>
    <row r="101" spans="21:21" x14ac:dyDescent="0.15">
      <c r="U101" s="1">
        <v>16</v>
      </c>
    </row>
    <row r="102" spans="21:21" x14ac:dyDescent="0.15">
      <c r="U102" s="1">
        <v>17</v>
      </c>
    </row>
    <row r="103" spans="21:21" x14ac:dyDescent="0.15">
      <c r="U103" s="1">
        <v>18</v>
      </c>
    </row>
    <row r="104" spans="21:21" x14ac:dyDescent="0.15">
      <c r="U104" s="1">
        <v>19</v>
      </c>
    </row>
    <row r="105" spans="21:21" x14ac:dyDescent="0.15">
      <c r="U105" s="1">
        <v>20</v>
      </c>
    </row>
    <row r="106" spans="21:21" x14ac:dyDescent="0.15">
      <c r="U106" s="1">
        <v>21</v>
      </c>
    </row>
    <row r="107" spans="21:21" x14ac:dyDescent="0.15">
      <c r="U107" s="1">
        <v>22</v>
      </c>
    </row>
    <row r="108" spans="21:21" x14ac:dyDescent="0.15">
      <c r="U108" s="1">
        <v>23</v>
      </c>
    </row>
    <row r="109" spans="21:21" x14ac:dyDescent="0.15">
      <c r="U109" s="1">
        <v>24</v>
      </c>
    </row>
    <row r="110" spans="21:21" x14ac:dyDescent="0.15">
      <c r="U110" s="1">
        <v>25</v>
      </c>
    </row>
    <row r="111" spans="21:21" x14ac:dyDescent="0.15">
      <c r="U111" s="1">
        <v>26</v>
      </c>
    </row>
    <row r="112" spans="21:21" x14ac:dyDescent="0.15">
      <c r="U112" s="1">
        <v>27</v>
      </c>
    </row>
    <row r="113" spans="21:21" x14ac:dyDescent="0.15">
      <c r="U113" s="1">
        <v>28</v>
      </c>
    </row>
    <row r="114" spans="21:21" x14ac:dyDescent="0.15">
      <c r="U114" s="1">
        <v>29</v>
      </c>
    </row>
    <row r="115" spans="21:21" x14ac:dyDescent="0.15">
      <c r="U115" s="1">
        <v>30</v>
      </c>
    </row>
    <row r="116" spans="21:21" x14ac:dyDescent="0.15">
      <c r="U116" s="1">
        <v>31</v>
      </c>
    </row>
  </sheetData>
  <sheetProtection formatCells="0"/>
  <mergeCells count="68">
    <mergeCell ref="A34:T34"/>
    <mergeCell ref="D13:F13"/>
    <mergeCell ref="G13:I13"/>
    <mergeCell ref="J13:N13"/>
    <mergeCell ref="J17:K17"/>
    <mergeCell ref="C23:C24"/>
    <mergeCell ref="E23:T23"/>
    <mergeCell ref="E24:T24"/>
    <mergeCell ref="C25:C26"/>
    <mergeCell ref="E25:T25"/>
    <mergeCell ref="E26:T26"/>
    <mergeCell ref="M29:N29"/>
    <mergeCell ref="E28:F28"/>
    <mergeCell ref="O29:Q29"/>
    <mergeCell ref="R29:T29"/>
    <mergeCell ref="Q28:R28"/>
    <mergeCell ref="M4:S4"/>
    <mergeCell ref="C12:T12"/>
    <mergeCell ref="H8:K8"/>
    <mergeCell ref="K5:L5"/>
    <mergeCell ref="E22:T22"/>
    <mergeCell ref="P13:T13"/>
    <mergeCell ref="C19:T19"/>
    <mergeCell ref="C20:T20"/>
    <mergeCell ref="N18:P18"/>
    <mergeCell ref="O5:S5"/>
    <mergeCell ref="A7:T7"/>
    <mergeCell ref="A9:T9"/>
    <mergeCell ref="C11:T11"/>
    <mergeCell ref="A12:B12"/>
    <mergeCell ref="A17:B17"/>
    <mergeCell ref="A18:B18"/>
    <mergeCell ref="A31:T31"/>
    <mergeCell ref="A32:T32"/>
    <mergeCell ref="A33:T33"/>
    <mergeCell ref="A30:D30"/>
    <mergeCell ref="E30:K30"/>
    <mergeCell ref="L27:N27"/>
    <mergeCell ref="C27:D27"/>
    <mergeCell ref="E27:F27"/>
    <mergeCell ref="H27:I27"/>
    <mergeCell ref="G28:H28"/>
    <mergeCell ref="A3:F3"/>
    <mergeCell ref="A4:F4"/>
    <mergeCell ref="H5:J5"/>
    <mergeCell ref="C29:D29"/>
    <mergeCell ref="E29:F29"/>
    <mergeCell ref="G29:I29"/>
    <mergeCell ref="J29:L29"/>
    <mergeCell ref="C28:D28"/>
    <mergeCell ref="C21:C22"/>
    <mergeCell ref="E21:T21"/>
    <mergeCell ref="Q18:R18"/>
    <mergeCell ref="S18:T18"/>
    <mergeCell ref="D14:T14"/>
    <mergeCell ref="M15:T15"/>
    <mergeCell ref="M5:N5"/>
    <mergeCell ref="A21:B29"/>
    <mergeCell ref="O17:P17"/>
    <mergeCell ref="Q17:S17"/>
    <mergeCell ref="A19:B19"/>
    <mergeCell ref="A20:B20"/>
    <mergeCell ref="A11:B11"/>
    <mergeCell ref="A13:B15"/>
    <mergeCell ref="L17:N17"/>
    <mergeCell ref="C17:D17"/>
    <mergeCell ref="E17:F17"/>
    <mergeCell ref="G17:I17"/>
  </mergeCells>
  <phoneticPr fontId="2"/>
  <dataValidations count="4">
    <dataValidation imeMode="on" allowBlank="1" showInputMessage="1" showErrorMessage="1" sqref="O13:P13 E21:T21 L18:N18 C11:T12 H8:K8 D14:T14 C18:C20 D18 H18 O5 J18 F18 E25:T25 E23:T23 M5 S18 J13 G28:M28" xr:uid="{00000000-0002-0000-0200-000000000000}"/>
    <dataValidation imeMode="off" allowBlank="1" showInputMessage="1" showErrorMessage="1" sqref="E22:T22 E26:T26 D13:F13 Q18:R18 E24:T24 M15:T15 D15:I15 K15" xr:uid="{00000000-0002-0000-0200-000001000000}"/>
    <dataValidation type="list" allowBlank="1" showInputMessage="1" showErrorMessage="1" sqref="S2" xr:uid="{00000000-0002-0000-0200-000002000000}">
      <formula1>$U$86:$U$116</formula1>
    </dataValidation>
    <dataValidation type="list" allowBlank="1" showInputMessage="1" showErrorMessage="1" sqref="Q2" xr:uid="{00000000-0002-0000-0200-000003000000}">
      <formula1>$U$86:$U$97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47625</xdr:rowOff>
                  </from>
                  <to>
                    <xdr:col>17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57150</xdr:rowOff>
                  </from>
                  <to>
                    <xdr:col>7</xdr:col>
                    <xdr:colOff>76200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57150</xdr:rowOff>
                  </from>
                  <to>
                    <xdr:col>10</xdr:col>
                    <xdr:colOff>66675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14</xdr:col>
                    <xdr:colOff>114300</xdr:colOff>
                    <xdr:row>28</xdr:row>
                    <xdr:rowOff>57150</xdr:rowOff>
                  </from>
                  <to>
                    <xdr:col>15</xdr:col>
                    <xdr:colOff>28575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57150</xdr:rowOff>
                  </from>
                  <to>
                    <xdr:col>18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28575</xdr:rowOff>
                  </from>
                  <to>
                    <xdr:col>5</xdr:col>
                    <xdr:colOff>190500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28575</xdr:rowOff>
                  </from>
                  <to>
                    <xdr:col>3</xdr:col>
                    <xdr:colOff>190500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28575</xdr:rowOff>
                  </from>
                  <to>
                    <xdr:col>7</xdr:col>
                    <xdr:colOff>200025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28575</xdr:rowOff>
                  </from>
                  <to>
                    <xdr:col>9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26</xdr:row>
                    <xdr:rowOff>57150</xdr:rowOff>
                  </from>
                  <to>
                    <xdr:col>16</xdr:col>
                    <xdr:colOff>95250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17</xdr:col>
                    <xdr:colOff>104775</xdr:colOff>
                    <xdr:row>26</xdr:row>
                    <xdr:rowOff>57150</xdr:rowOff>
                  </from>
                  <to>
                    <xdr:col>18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19050</xdr:rowOff>
                  </from>
                  <to>
                    <xdr:col>3</xdr:col>
                    <xdr:colOff>19050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8</xdr:col>
                    <xdr:colOff>295275</xdr:colOff>
                    <xdr:row>16</xdr:row>
                    <xdr:rowOff>19050</xdr:rowOff>
                  </from>
                  <to>
                    <xdr:col>9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10</xdr:col>
                    <xdr:colOff>295275</xdr:colOff>
                    <xdr:row>16</xdr:row>
                    <xdr:rowOff>19050</xdr:rowOff>
                  </from>
                  <to>
                    <xdr:col>11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Button 34">
              <controlPr defaultSize="0" print="0" autoFill="0" autoPict="0" macro="[0]!SYOKI">
                <anchor moveWithCells="1" sizeWithCells="1">
                  <from>
                    <xdr:col>15</xdr:col>
                    <xdr:colOff>19050</xdr:colOff>
                    <xdr:row>0</xdr:row>
                    <xdr:rowOff>57150</xdr:rowOff>
                  </from>
                  <to>
                    <xdr:col>16</xdr:col>
                    <xdr:colOff>314325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Button 35">
              <controlPr defaultSize="0" print="0" autoFill="0" autoPict="0" macro="[0]!印刷">
                <anchor moveWithCells="1" sizeWithCells="1">
                  <from>
                    <xdr:col>17</xdr:col>
                    <xdr:colOff>266700</xdr:colOff>
                    <xdr:row>0</xdr:row>
                    <xdr:rowOff>57150</xdr:rowOff>
                  </from>
                  <to>
                    <xdr:col>19</xdr:col>
                    <xdr:colOff>238125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1" name="Check Box 45">
              <controlPr defaultSize="0" autoFill="0" autoLine="0" autoPict="0">
                <anchor moveWithCells="1">
                  <from>
                    <xdr:col>13</xdr:col>
                    <xdr:colOff>304800</xdr:colOff>
                    <xdr:row>16</xdr:row>
                    <xdr:rowOff>19050</xdr:rowOff>
                  </from>
                  <to>
                    <xdr:col>14</xdr:col>
                    <xdr:colOff>314325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2" name="Check Box 46">
              <controlPr defaultSize="0" autoFill="0" autoLine="0" autoPict="0">
                <anchor moveWithCells="1">
                  <from>
                    <xdr:col>3</xdr:col>
                    <xdr:colOff>304800</xdr:colOff>
                    <xdr:row>16</xdr:row>
                    <xdr:rowOff>19050</xdr:rowOff>
                  </from>
                  <to>
                    <xdr:col>4</xdr:col>
                    <xdr:colOff>314325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3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19050</xdr:rowOff>
                  </from>
                  <to>
                    <xdr:col>7</xdr:col>
                    <xdr:colOff>47625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4" name="Check Box 4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28575</xdr:rowOff>
                  </from>
                  <to>
                    <xdr:col>17</xdr:col>
                    <xdr:colOff>9525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5" name="Check Box 50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6" name="Check Box 51">
              <controlPr defaultSize="0" autoFill="0" autoLine="0" autoPict="0">
                <anchor moveWithCells="1">
                  <from>
                    <xdr:col>5</xdr:col>
                    <xdr:colOff>304800</xdr:colOff>
                    <xdr:row>27</xdr:row>
                    <xdr:rowOff>57150</xdr:rowOff>
                  </from>
                  <to>
                    <xdr:col>6</xdr:col>
                    <xdr:colOff>285750</xdr:colOff>
                    <xdr:row>27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3"/>
  <sheetViews>
    <sheetView showGridLines="0" showZeros="0" view="pageBreakPreview" zoomScaleNormal="100" zoomScaleSheetLayoutView="100" workbookViewId="0">
      <pane ySplit="1" topLeftCell="A8" activePane="bottomLeft" state="frozen"/>
      <selection activeCell="A35" sqref="A35:T35"/>
      <selection pane="bottomLeft" activeCell="M15" sqref="M15:T15"/>
    </sheetView>
  </sheetViews>
  <sheetFormatPr defaultRowHeight="12" x14ac:dyDescent="0.15"/>
  <cols>
    <col min="1" max="14" width="4.85546875" style="1" customWidth="1"/>
    <col min="15" max="15" width="6.7109375" style="1" customWidth="1"/>
    <col min="16" max="20" width="4.85546875" style="1" customWidth="1"/>
    <col min="21" max="21" width="10.28515625" style="1" hidden="1" customWidth="1"/>
    <col min="22" max="16384" width="9.140625" style="1"/>
  </cols>
  <sheetData>
    <row r="1" spans="1:26" s="157" customFormat="1" ht="28.5" x14ac:dyDescent="0.15">
      <c r="U1" s="52" t="s">
        <v>269</v>
      </c>
    </row>
    <row r="2" spans="1:26" s="45" customFormat="1" ht="15" x14ac:dyDescent="0.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N2" s="49" t="s">
        <v>304</v>
      </c>
      <c r="O2" s="131">
        <f>+初期登録!$J$2</f>
        <v>6</v>
      </c>
      <c r="P2" s="119" t="s">
        <v>240</v>
      </c>
      <c r="Q2" s="42"/>
      <c r="R2" s="43" t="s">
        <v>24</v>
      </c>
      <c r="S2" s="42"/>
      <c r="T2" s="43" t="s">
        <v>25</v>
      </c>
      <c r="U2" s="44" t="s">
        <v>99</v>
      </c>
    </row>
    <row r="3" spans="1:26" s="45" customFormat="1" ht="15" x14ac:dyDescent="0.15">
      <c r="A3" s="327" t="s">
        <v>0</v>
      </c>
      <c r="B3" s="327"/>
      <c r="C3" s="327"/>
      <c r="D3" s="327"/>
      <c r="E3" s="327"/>
      <c r="F3" s="327"/>
      <c r="G3" s="47"/>
      <c r="H3" s="47"/>
      <c r="I3" s="47"/>
      <c r="J3" s="47"/>
      <c r="K3" s="47"/>
      <c r="L3" s="47"/>
      <c r="T3" s="47"/>
      <c r="U3" s="44" t="s">
        <v>100</v>
      </c>
    </row>
    <row r="4" spans="1:26" s="45" customFormat="1" ht="13.5" x14ac:dyDescent="0.15">
      <c r="A4" s="46"/>
      <c r="B4" s="46"/>
      <c r="C4" s="46"/>
      <c r="D4" s="46"/>
      <c r="E4" s="46"/>
      <c r="F4" s="46"/>
      <c r="G4" s="47"/>
      <c r="H4" s="47"/>
      <c r="I4" s="47"/>
      <c r="J4" s="47"/>
      <c r="K4" s="47"/>
      <c r="L4" s="47"/>
      <c r="M4" s="294">
        <f>+初期登録!$C$8</f>
        <v>0</v>
      </c>
      <c r="N4" s="294"/>
      <c r="O4" s="294"/>
      <c r="P4" s="294"/>
      <c r="Q4" s="294"/>
      <c r="R4" s="294"/>
      <c r="S4" s="294"/>
      <c r="T4" s="47"/>
      <c r="U4" s="44"/>
    </row>
    <row r="5" spans="1:26" s="9" customFormat="1" ht="25.5" customHeight="1" x14ac:dyDescent="0.15">
      <c r="H5" s="244" t="s">
        <v>1</v>
      </c>
      <c r="I5" s="244"/>
      <c r="J5" s="244"/>
      <c r="K5" s="357" t="s">
        <v>2</v>
      </c>
      <c r="L5" s="357"/>
      <c r="M5" s="246">
        <f>+初期登録!M6</f>
        <v>0</v>
      </c>
      <c r="N5" s="246"/>
      <c r="O5" s="243">
        <f>+初期登録!O6</f>
        <v>0</v>
      </c>
      <c r="P5" s="243"/>
      <c r="Q5" s="243"/>
      <c r="R5" s="243"/>
      <c r="S5" s="243"/>
      <c r="T5" s="10" t="s">
        <v>3</v>
      </c>
      <c r="U5" s="13" t="s">
        <v>37</v>
      </c>
    </row>
    <row r="6" spans="1:26" s="5" customFormat="1" ht="10.5" x14ac:dyDescent="0.15">
      <c r="I6" s="11"/>
      <c r="J6" s="11"/>
      <c r="K6" s="11"/>
      <c r="L6" s="12"/>
      <c r="M6" s="12"/>
      <c r="N6" s="12"/>
      <c r="T6" s="8"/>
      <c r="U6" s="4" t="s">
        <v>21</v>
      </c>
    </row>
    <row r="7" spans="1:26" ht="24" x14ac:dyDescent="0.15">
      <c r="B7" s="365" t="str">
        <f>"第"&amp;$O$2+37&amp;"回"</f>
        <v>第43回</v>
      </c>
      <c r="C7" s="365"/>
      <c r="D7" s="365"/>
      <c r="E7" s="379" t="s">
        <v>309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15"/>
      <c r="U7" s="13" t="s">
        <v>35</v>
      </c>
    </row>
    <row r="8" spans="1:26" ht="24" x14ac:dyDescent="0.15">
      <c r="B8" s="365" t="str">
        <f>"第"&amp;$O$2+31&amp;"回"</f>
        <v>第37回</v>
      </c>
      <c r="C8" s="365"/>
      <c r="D8" s="365"/>
      <c r="E8" s="379" t="s">
        <v>298</v>
      </c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15"/>
      <c r="U8" s="13" t="s">
        <v>35</v>
      </c>
    </row>
    <row r="9" spans="1:26" ht="24" x14ac:dyDescent="0.15">
      <c r="A9" s="366" t="s">
        <v>20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13" t="s">
        <v>35</v>
      </c>
    </row>
    <row r="10" spans="1:26" s="5" customFormat="1" ht="11.25" thickBot="1" x14ac:dyDescent="0.2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4" t="s">
        <v>21</v>
      </c>
    </row>
    <row r="11" spans="1:26" ht="24" x14ac:dyDescent="0.15">
      <c r="A11" s="315" t="s">
        <v>234</v>
      </c>
      <c r="B11" s="316"/>
      <c r="C11" s="389">
        <f>+初期登録!C7</f>
        <v>0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1"/>
      <c r="S11" s="391"/>
      <c r="T11" s="392"/>
      <c r="U11" s="13" t="s">
        <v>35</v>
      </c>
    </row>
    <row r="12" spans="1:26" ht="35.25" x14ac:dyDescent="0.15">
      <c r="A12" s="313" t="s">
        <v>228</v>
      </c>
      <c r="B12" s="314"/>
      <c r="C12" s="403">
        <f>+初期登録!C8</f>
        <v>0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4"/>
      <c r="U12" s="13" t="s">
        <v>36</v>
      </c>
    </row>
    <row r="13" spans="1:26" ht="31.5" x14ac:dyDescent="0.15">
      <c r="A13" s="317" t="s">
        <v>227</v>
      </c>
      <c r="B13" s="318"/>
      <c r="C13" s="63" t="s">
        <v>18</v>
      </c>
      <c r="D13" s="263">
        <f>+初期登録!D9</f>
        <v>0</v>
      </c>
      <c r="E13" s="263"/>
      <c r="F13" s="263"/>
      <c r="G13" s="258" t="s">
        <v>9</v>
      </c>
      <c r="H13" s="259"/>
      <c r="I13" s="259"/>
      <c r="J13" s="263">
        <f>+初期登録!J9</f>
        <v>0</v>
      </c>
      <c r="K13" s="264"/>
      <c r="L13" s="264"/>
      <c r="M13" s="264"/>
      <c r="N13" s="264"/>
      <c r="O13" s="166" t="s">
        <v>273</v>
      </c>
      <c r="P13" s="265">
        <f>+初期登録!Q9</f>
        <v>0</v>
      </c>
      <c r="Q13" s="266"/>
      <c r="R13" s="266"/>
      <c r="S13" s="266"/>
      <c r="T13" s="267"/>
      <c r="U13" s="13" t="s">
        <v>35</v>
      </c>
    </row>
    <row r="14" spans="1:26" ht="35.25" x14ac:dyDescent="0.15">
      <c r="A14" s="319"/>
      <c r="B14" s="320"/>
      <c r="C14" s="64" t="s">
        <v>8</v>
      </c>
      <c r="D14" s="241">
        <f>+初期登録!D10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  <c r="U14" s="13" t="s">
        <v>36</v>
      </c>
    </row>
    <row r="15" spans="1:26" ht="24.75" thickBot="1" x14ac:dyDescent="0.2">
      <c r="A15" s="321"/>
      <c r="B15" s="322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585">
        <f>初期登録!M11</f>
        <v>0</v>
      </c>
      <c r="N15" s="585"/>
      <c r="O15" s="585"/>
      <c r="P15" s="585"/>
      <c r="Q15" s="585"/>
      <c r="R15" s="585"/>
      <c r="S15" s="585"/>
      <c r="T15" s="586"/>
      <c r="U15" s="13" t="s">
        <v>35</v>
      </c>
      <c r="X15"/>
      <c r="Y15"/>
      <c r="Z15"/>
    </row>
    <row r="16" spans="1:26" s="5" customFormat="1" ht="12.75" thickBot="1" x14ac:dyDescent="0.2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  <c r="X16"/>
      <c r="Y16"/>
      <c r="Z16"/>
    </row>
    <row r="17" spans="1:26" ht="24" x14ac:dyDescent="0.15">
      <c r="A17" s="405" t="s">
        <v>26</v>
      </c>
      <c r="B17" s="406"/>
      <c r="C17" s="181" t="s">
        <v>310</v>
      </c>
      <c r="D17" s="182"/>
      <c r="E17" s="182"/>
      <c r="F17" s="182"/>
      <c r="G17" s="182"/>
      <c r="H17" s="182"/>
      <c r="I17" s="182" t="s">
        <v>315</v>
      </c>
      <c r="J17" s="183"/>
      <c r="K17" s="182"/>
      <c r="L17" s="182"/>
      <c r="M17" s="184"/>
      <c r="N17" s="184"/>
      <c r="O17" s="182"/>
      <c r="P17" s="182" t="s">
        <v>316</v>
      </c>
      <c r="Q17" s="136"/>
      <c r="R17" s="74"/>
      <c r="S17" s="74"/>
      <c r="T17" s="75"/>
      <c r="U17" s="13" t="s">
        <v>35</v>
      </c>
      <c r="X17"/>
      <c r="Y17"/>
      <c r="Z17"/>
    </row>
    <row r="18" spans="1:26" ht="24" customHeight="1" x14ac:dyDescent="0.15">
      <c r="A18" s="407"/>
      <c r="B18" s="408"/>
      <c r="C18" s="179" t="s">
        <v>276</v>
      </c>
      <c r="E18" s="180"/>
      <c r="F18" s="180"/>
      <c r="G18" s="179"/>
      <c r="H18" s="185" t="s">
        <v>317</v>
      </c>
      <c r="J18" s="180"/>
      <c r="K18" s="185" t="s">
        <v>318</v>
      </c>
      <c r="M18" s="180"/>
      <c r="N18" s="179"/>
      <c r="O18" s="179" t="s">
        <v>277</v>
      </c>
      <c r="P18" s="180"/>
      <c r="Q18" s="178"/>
      <c r="R18" s="186" t="s">
        <v>319</v>
      </c>
      <c r="S18" s="186"/>
      <c r="T18" s="187"/>
      <c r="U18" s="13"/>
      <c r="X18"/>
      <c r="Y18"/>
      <c r="Z18" s="179"/>
    </row>
    <row r="19" spans="1:26" ht="24" x14ac:dyDescent="0.15">
      <c r="A19" s="373" t="s">
        <v>132</v>
      </c>
      <c r="B19" s="374"/>
      <c r="C19" s="85" t="s">
        <v>133</v>
      </c>
      <c r="D19" s="86"/>
      <c r="E19" s="177" t="s">
        <v>123</v>
      </c>
      <c r="F19" s="84" t="s">
        <v>134</v>
      </c>
      <c r="G19" s="87"/>
      <c r="H19" s="176" t="s">
        <v>123</v>
      </c>
      <c r="I19" s="84" t="s">
        <v>135</v>
      </c>
      <c r="J19" s="86"/>
      <c r="K19" s="176" t="s">
        <v>123</v>
      </c>
      <c r="L19" s="83" t="s">
        <v>131</v>
      </c>
      <c r="M19" s="417"/>
      <c r="N19" s="418"/>
      <c r="O19" s="79" t="s">
        <v>73</v>
      </c>
      <c r="P19" s="82" t="s">
        <v>130</v>
      </c>
      <c r="Q19" s="124"/>
      <c r="R19" s="177" t="s">
        <v>79</v>
      </c>
      <c r="S19" s="86"/>
      <c r="T19" s="123" t="s">
        <v>80</v>
      </c>
      <c r="U19" s="13" t="s">
        <v>35</v>
      </c>
      <c r="Z19"/>
    </row>
    <row r="20" spans="1:26" ht="15.75" x14ac:dyDescent="0.15">
      <c r="A20" s="311" t="s">
        <v>17</v>
      </c>
      <c r="B20" s="312"/>
      <c r="C20" s="393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5"/>
      <c r="U20" s="81" t="s">
        <v>128</v>
      </c>
      <c r="X20"/>
      <c r="Y20"/>
      <c r="Z20"/>
    </row>
    <row r="21" spans="1:26" ht="25.5" x14ac:dyDescent="0.15">
      <c r="A21" s="313" t="s">
        <v>235</v>
      </c>
      <c r="B21" s="314"/>
      <c r="C21" s="361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362"/>
      <c r="U21" s="80" t="s">
        <v>127</v>
      </c>
      <c r="X21"/>
      <c r="Y21"/>
      <c r="Z21"/>
    </row>
    <row r="22" spans="1:26" ht="15.75" x14ac:dyDescent="0.15">
      <c r="A22" s="311" t="s">
        <v>136</v>
      </c>
      <c r="B22" s="312"/>
      <c r="C22" s="35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360"/>
      <c r="U22" s="81" t="s">
        <v>128</v>
      </c>
    </row>
    <row r="23" spans="1:26" ht="25.5" x14ac:dyDescent="0.15">
      <c r="A23" s="396" t="s">
        <v>237</v>
      </c>
      <c r="B23" s="397"/>
      <c r="C23" s="361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362"/>
      <c r="U23" s="80" t="s">
        <v>127</v>
      </c>
    </row>
    <row r="24" spans="1:26" ht="15.75" x14ac:dyDescent="0.15">
      <c r="A24" s="311" t="s">
        <v>136</v>
      </c>
      <c r="B24" s="312"/>
      <c r="C24" s="35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360"/>
      <c r="U24" s="81" t="s">
        <v>128</v>
      </c>
    </row>
    <row r="25" spans="1:26" ht="25.5" x14ac:dyDescent="0.15">
      <c r="A25" s="313" t="s">
        <v>236</v>
      </c>
      <c r="B25" s="314"/>
      <c r="C25" s="361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362"/>
      <c r="U25" s="80" t="s">
        <v>127</v>
      </c>
    </row>
    <row r="26" spans="1:26" x14ac:dyDescent="0.15">
      <c r="A26" s="410" t="s">
        <v>124</v>
      </c>
      <c r="B26" s="399"/>
      <c r="C26" s="399"/>
      <c r="D26" s="399"/>
      <c r="E26" s="399"/>
      <c r="F26" s="399"/>
      <c r="G26" s="399"/>
      <c r="H26" s="399"/>
      <c r="I26" s="409"/>
      <c r="J26" s="398" t="s">
        <v>11</v>
      </c>
      <c r="K26" s="399"/>
      <c r="L26" s="399"/>
      <c r="M26" s="409"/>
      <c r="N26" s="398" t="s">
        <v>12</v>
      </c>
      <c r="O26" s="399"/>
      <c r="P26" s="399"/>
      <c r="Q26" s="409"/>
      <c r="R26" s="398" t="s">
        <v>13</v>
      </c>
      <c r="S26" s="399"/>
      <c r="T26" s="400"/>
      <c r="U26" s="13"/>
      <c r="V26"/>
      <c r="W26"/>
      <c r="X26"/>
      <c r="Y26"/>
    </row>
    <row r="27" spans="1:26" ht="22.5" x14ac:dyDescent="0.15">
      <c r="A27" s="76" t="s">
        <v>33</v>
      </c>
      <c r="B27" s="385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0" t="s">
        <v>266</v>
      </c>
      <c r="S27" s="381"/>
      <c r="T27" s="382"/>
      <c r="U27" s="13"/>
      <c r="V27"/>
      <c r="W27"/>
      <c r="X27"/>
      <c r="Y27"/>
    </row>
    <row r="28" spans="1:26" ht="22.5" x14ac:dyDescent="0.15">
      <c r="A28" s="77" t="s">
        <v>34</v>
      </c>
      <c r="B28" s="387"/>
      <c r="C28" s="388"/>
      <c r="D28" s="388"/>
      <c r="E28" s="388"/>
      <c r="F28" s="388"/>
      <c r="G28" s="388"/>
      <c r="H28" s="388"/>
      <c r="I28" s="388"/>
      <c r="J28" s="411"/>
      <c r="K28" s="411"/>
      <c r="L28" s="411"/>
      <c r="M28" s="411"/>
      <c r="N28" s="411"/>
      <c r="O28" s="411"/>
      <c r="P28" s="411"/>
      <c r="Q28" s="411"/>
      <c r="R28" s="154" t="s">
        <v>125</v>
      </c>
      <c r="S28" s="383"/>
      <c r="T28" s="384"/>
      <c r="U28" s="13"/>
      <c r="V28"/>
      <c r="W28"/>
      <c r="X28"/>
      <c r="Y28"/>
    </row>
    <row r="29" spans="1:26" ht="22.5" x14ac:dyDescent="0.15">
      <c r="A29" s="76" t="s">
        <v>33</v>
      </c>
      <c r="B29" s="385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0" t="s">
        <v>266</v>
      </c>
      <c r="S29" s="381"/>
      <c r="T29" s="382"/>
      <c r="U29" s="13"/>
      <c r="V29"/>
      <c r="W29"/>
      <c r="X29"/>
      <c r="Y29"/>
    </row>
    <row r="30" spans="1:26" ht="22.5" x14ac:dyDescent="0.15">
      <c r="A30" s="77" t="s">
        <v>34</v>
      </c>
      <c r="B30" s="387"/>
      <c r="C30" s="388"/>
      <c r="D30" s="388"/>
      <c r="E30" s="388"/>
      <c r="F30" s="388"/>
      <c r="G30" s="388"/>
      <c r="H30" s="388"/>
      <c r="I30" s="388"/>
      <c r="J30" s="411"/>
      <c r="K30" s="411"/>
      <c r="L30" s="411"/>
      <c r="M30" s="411"/>
      <c r="N30" s="411"/>
      <c r="O30" s="411"/>
      <c r="P30" s="411"/>
      <c r="Q30" s="411"/>
      <c r="R30" s="154" t="s">
        <v>125</v>
      </c>
      <c r="S30" s="383"/>
      <c r="T30" s="384"/>
      <c r="U30" s="13"/>
      <c r="V30"/>
      <c r="W30"/>
      <c r="X30"/>
      <c r="Y30"/>
    </row>
    <row r="31" spans="1:26" ht="22.5" x14ac:dyDescent="0.15">
      <c r="A31" s="76" t="s">
        <v>33</v>
      </c>
      <c r="B31" s="385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0" t="s">
        <v>266</v>
      </c>
      <c r="S31" s="381"/>
      <c r="T31" s="382"/>
      <c r="U31" s="13"/>
      <c r="V31"/>
      <c r="W31"/>
      <c r="X31"/>
      <c r="Y31"/>
    </row>
    <row r="32" spans="1:26" ht="22.5" x14ac:dyDescent="0.15">
      <c r="A32" s="77" t="s">
        <v>34</v>
      </c>
      <c r="B32" s="387"/>
      <c r="C32" s="388"/>
      <c r="D32" s="388"/>
      <c r="E32" s="388"/>
      <c r="F32" s="388"/>
      <c r="G32" s="388"/>
      <c r="H32" s="388"/>
      <c r="I32" s="388"/>
      <c r="J32" s="411"/>
      <c r="K32" s="411"/>
      <c r="L32" s="411"/>
      <c r="M32" s="411"/>
      <c r="N32" s="411"/>
      <c r="O32" s="411"/>
      <c r="P32" s="411"/>
      <c r="Q32" s="411"/>
      <c r="R32" s="154" t="s">
        <v>125</v>
      </c>
      <c r="S32" s="383"/>
      <c r="T32" s="384"/>
      <c r="U32" s="13"/>
      <c r="V32"/>
      <c r="W32"/>
      <c r="X32"/>
      <c r="Y32"/>
    </row>
    <row r="33" spans="1:25" ht="22.5" x14ac:dyDescent="0.15">
      <c r="A33" s="76" t="s">
        <v>33</v>
      </c>
      <c r="B33" s="385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0" t="s">
        <v>266</v>
      </c>
      <c r="S33" s="381"/>
      <c r="T33" s="382"/>
      <c r="U33" s="13"/>
    </row>
    <row r="34" spans="1:25" ht="22.5" x14ac:dyDescent="0.15">
      <c r="A34" s="78" t="s">
        <v>34</v>
      </c>
      <c r="B34" s="412"/>
      <c r="C34" s="413"/>
      <c r="D34" s="413"/>
      <c r="E34" s="413"/>
      <c r="F34" s="413"/>
      <c r="G34" s="413"/>
      <c r="H34" s="413"/>
      <c r="I34" s="413"/>
      <c r="J34" s="414"/>
      <c r="K34" s="414"/>
      <c r="L34" s="414"/>
      <c r="M34" s="414"/>
      <c r="N34" s="414"/>
      <c r="O34" s="414"/>
      <c r="P34" s="414"/>
      <c r="Q34" s="414"/>
      <c r="R34" s="155" t="s">
        <v>125</v>
      </c>
      <c r="S34" s="415"/>
      <c r="T34" s="416"/>
      <c r="U34" s="13"/>
      <c r="V34"/>
      <c r="W34"/>
      <c r="X34"/>
      <c r="Y34"/>
    </row>
    <row r="35" spans="1:25" ht="24.75" thickBot="1" x14ac:dyDescent="0.2">
      <c r="A35" s="401" t="s">
        <v>28</v>
      </c>
      <c r="B35" s="402"/>
      <c r="C35" s="332" t="s">
        <v>29</v>
      </c>
      <c r="D35" s="332"/>
      <c r="E35" s="333" t="s">
        <v>31</v>
      </c>
      <c r="F35" s="333"/>
      <c r="G35" s="333"/>
      <c r="H35" s="333" t="s">
        <v>32</v>
      </c>
      <c r="I35" s="333"/>
      <c r="J35" s="333"/>
      <c r="K35" s="21"/>
      <c r="L35" s="21"/>
      <c r="M35" s="375" t="s">
        <v>30</v>
      </c>
      <c r="N35" s="332"/>
      <c r="O35" s="333" t="s">
        <v>31</v>
      </c>
      <c r="P35" s="333"/>
      <c r="Q35" s="333"/>
      <c r="R35" s="333" t="s">
        <v>32</v>
      </c>
      <c r="S35" s="333"/>
      <c r="T35" s="378"/>
      <c r="U35" s="13" t="s">
        <v>35</v>
      </c>
      <c r="V35"/>
      <c r="W35"/>
      <c r="X35"/>
      <c r="Y35"/>
    </row>
    <row r="36" spans="1:25" s="5" customFormat="1" ht="9" x14ac:dyDescent="0.15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</row>
    <row r="37" spans="1:25" ht="12.75" x14ac:dyDescent="0.15">
      <c r="A37" s="305" t="s">
        <v>126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V37"/>
      <c r="W37"/>
      <c r="X37"/>
      <c r="Y37"/>
    </row>
    <row r="38" spans="1:25" ht="12.75" x14ac:dyDescent="0.15">
      <c r="A38" s="305" t="s">
        <v>129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V38"/>
      <c r="W38"/>
      <c r="X38"/>
      <c r="Y38"/>
    </row>
    <row r="39" spans="1:25" ht="12.75" x14ac:dyDescent="0.15">
      <c r="A39" s="305" t="s">
        <v>299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</row>
    <row r="40" spans="1:25" ht="12.75" x14ac:dyDescent="0.15">
      <c r="A40" s="305" t="s">
        <v>300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</row>
    <row r="41" spans="1:25" ht="26.25" customHeight="1" x14ac:dyDescent="0.15">
      <c r="A41" s="302" t="s">
        <v>285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</row>
    <row r="42" spans="1:25" ht="12.75" x14ac:dyDescent="0.15">
      <c r="A42" s="25" t="s">
        <v>307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5" ht="12.75" x14ac:dyDescent="0.15">
      <c r="A43" s="25" t="s">
        <v>274</v>
      </c>
    </row>
    <row r="44" spans="1:25" ht="12.75" x14ac:dyDescent="0.15">
      <c r="A44" s="25" t="s">
        <v>279</v>
      </c>
    </row>
    <row r="93" spans="21:21" x14ac:dyDescent="0.15">
      <c r="U93" s="1">
        <v>1</v>
      </c>
    </row>
    <row r="94" spans="21:21" x14ac:dyDescent="0.15">
      <c r="U94" s="1">
        <v>2</v>
      </c>
    </row>
    <row r="95" spans="21:21" x14ac:dyDescent="0.15">
      <c r="U95" s="1">
        <v>3</v>
      </c>
    </row>
    <row r="96" spans="21:21" x14ac:dyDescent="0.15">
      <c r="U96" s="1">
        <v>4</v>
      </c>
    </row>
    <row r="97" spans="21:21" x14ac:dyDescent="0.15">
      <c r="U97" s="1">
        <v>5</v>
      </c>
    </row>
    <row r="98" spans="21:21" x14ac:dyDescent="0.15">
      <c r="U98" s="1">
        <v>6</v>
      </c>
    </row>
    <row r="99" spans="21:21" x14ac:dyDescent="0.15">
      <c r="U99" s="1">
        <v>7</v>
      </c>
    </row>
    <row r="100" spans="21:21" x14ac:dyDescent="0.15">
      <c r="U100" s="1">
        <v>8</v>
      </c>
    </row>
    <row r="101" spans="21:21" x14ac:dyDescent="0.15">
      <c r="U101" s="1">
        <v>9</v>
      </c>
    </row>
    <row r="102" spans="21:21" x14ac:dyDescent="0.15">
      <c r="U102" s="1">
        <v>10</v>
      </c>
    </row>
    <row r="103" spans="21:21" x14ac:dyDescent="0.15">
      <c r="U103" s="1">
        <v>11</v>
      </c>
    </row>
    <row r="104" spans="21:21" x14ac:dyDescent="0.15">
      <c r="U104" s="1">
        <v>12</v>
      </c>
    </row>
    <row r="105" spans="21:21" x14ac:dyDescent="0.15">
      <c r="U105" s="1">
        <v>13</v>
      </c>
    </row>
    <row r="106" spans="21:21" x14ac:dyDescent="0.15">
      <c r="U106" s="1">
        <v>14</v>
      </c>
    </row>
    <row r="107" spans="21:21" x14ac:dyDescent="0.15">
      <c r="U107" s="1">
        <v>15</v>
      </c>
    </row>
    <row r="108" spans="21:21" x14ac:dyDescent="0.15">
      <c r="U108" s="1">
        <v>16</v>
      </c>
    </row>
    <row r="109" spans="21:21" x14ac:dyDescent="0.15">
      <c r="U109" s="1">
        <v>17</v>
      </c>
    </row>
    <row r="110" spans="21:21" x14ac:dyDescent="0.15">
      <c r="U110" s="1">
        <v>18</v>
      </c>
    </row>
    <row r="111" spans="21:21" x14ac:dyDescent="0.15">
      <c r="U111" s="1">
        <v>19</v>
      </c>
    </row>
    <row r="112" spans="21:21" x14ac:dyDescent="0.15">
      <c r="U112" s="1">
        <v>20</v>
      </c>
    </row>
    <row r="113" spans="21:21" x14ac:dyDescent="0.15">
      <c r="U113" s="1">
        <v>21</v>
      </c>
    </row>
    <row r="114" spans="21:21" x14ac:dyDescent="0.15">
      <c r="U114" s="1">
        <v>22</v>
      </c>
    </row>
    <row r="115" spans="21:21" x14ac:dyDescent="0.15">
      <c r="U115" s="1">
        <v>23</v>
      </c>
    </row>
    <row r="116" spans="21:21" x14ac:dyDescent="0.15">
      <c r="U116" s="1">
        <v>24</v>
      </c>
    </row>
    <row r="117" spans="21:21" x14ac:dyDescent="0.15">
      <c r="U117" s="1">
        <v>25</v>
      </c>
    </row>
    <row r="118" spans="21:21" x14ac:dyDescent="0.15">
      <c r="U118" s="1">
        <v>26</v>
      </c>
    </row>
    <row r="119" spans="21:21" x14ac:dyDescent="0.15">
      <c r="U119" s="1">
        <v>27</v>
      </c>
    </row>
    <row r="120" spans="21:21" x14ac:dyDescent="0.15">
      <c r="U120" s="1">
        <v>28</v>
      </c>
    </row>
    <row r="121" spans="21:21" x14ac:dyDescent="0.15">
      <c r="U121" s="1">
        <v>29</v>
      </c>
    </row>
    <row r="122" spans="21:21" x14ac:dyDescent="0.15">
      <c r="U122" s="1">
        <v>30</v>
      </c>
    </row>
    <row r="123" spans="21:21" x14ac:dyDescent="0.15">
      <c r="U123" s="1">
        <v>31</v>
      </c>
    </row>
  </sheetData>
  <sheetProtection formatCells="0"/>
  <mergeCells count="86">
    <mergeCell ref="A41:T41"/>
    <mergeCell ref="J13:N13"/>
    <mergeCell ref="P13:T13"/>
    <mergeCell ref="S34:T34"/>
    <mergeCell ref="B33:I33"/>
    <mergeCell ref="J33:M33"/>
    <mergeCell ref="N33:Q33"/>
    <mergeCell ref="B32:I32"/>
    <mergeCell ref="J32:M32"/>
    <mergeCell ref="N32:Q32"/>
    <mergeCell ref="A37:T37"/>
    <mergeCell ref="A38:T38"/>
    <mergeCell ref="M19:N19"/>
    <mergeCell ref="S30:T30"/>
    <mergeCell ref="R31:T31"/>
    <mergeCell ref="S32:T32"/>
    <mergeCell ref="R33:T33"/>
    <mergeCell ref="B34:I34"/>
    <mergeCell ref="J34:M34"/>
    <mergeCell ref="N34:Q34"/>
    <mergeCell ref="R29:T29"/>
    <mergeCell ref="B31:I31"/>
    <mergeCell ref="J31:M31"/>
    <mergeCell ref="N31:Q31"/>
    <mergeCell ref="B30:I30"/>
    <mergeCell ref="J30:M30"/>
    <mergeCell ref="N30:Q30"/>
    <mergeCell ref="J26:M26"/>
    <mergeCell ref="N26:Q26"/>
    <mergeCell ref="A26:I26"/>
    <mergeCell ref="B29:I29"/>
    <mergeCell ref="J29:M29"/>
    <mergeCell ref="N29:Q29"/>
    <mergeCell ref="J28:M28"/>
    <mergeCell ref="N28:Q28"/>
    <mergeCell ref="C24:T24"/>
    <mergeCell ref="C25:T25"/>
    <mergeCell ref="A12:B12"/>
    <mergeCell ref="A13:B15"/>
    <mergeCell ref="A19:B19"/>
    <mergeCell ref="C22:T22"/>
    <mergeCell ref="C23:T23"/>
    <mergeCell ref="D14:T14"/>
    <mergeCell ref="C12:T12"/>
    <mergeCell ref="D13:F13"/>
    <mergeCell ref="G13:I13"/>
    <mergeCell ref="A25:B25"/>
    <mergeCell ref="A17:B18"/>
    <mergeCell ref="A36:T36"/>
    <mergeCell ref="A39:T39"/>
    <mergeCell ref="A40:T40"/>
    <mergeCell ref="C20:T20"/>
    <mergeCell ref="C21:T21"/>
    <mergeCell ref="A20:B20"/>
    <mergeCell ref="A21:B21"/>
    <mergeCell ref="A22:B22"/>
    <mergeCell ref="A23:B23"/>
    <mergeCell ref="R26:T26"/>
    <mergeCell ref="M35:N35"/>
    <mergeCell ref="O35:Q35"/>
    <mergeCell ref="R35:T35"/>
    <mergeCell ref="A35:B35"/>
    <mergeCell ref="C35:D35"/>
    <mergeCell ref="E35:G35"/>
    <mergeCell ref="H35:J35"/>
    <mergeCell ref="E7:S7"/>
    <mergeCell ref="E8:S8"/>
    <mergeCell ref="R27:T27"/>
    <mergeCell ref="S28:T28"/>
    <mergeCell ref="B27:I27"/>
    <mergeCell ref="B28:I28"/>
    <mergeCell ref="J27:M27"/>
    <mergeCell ref="N27:Q27"/>
    <mergeCell ref="B7:D7"/>
    <mergeCell ref="B8:D8"/>
    <mergeCell ref="M15:T15"/>
    <mergeCell ref="A11:B11"/>
    <mergeCell ref="A9:T9"/>
    <mergeCell ref="C11:T11"/>
    <mergeCell ref="A24:B24"/>
    <mergeCell ref="A3:F3"/>
    <mergeCell ref="H5:J5"/>
    <mergeCell ref="K5:L5"/>
    <mergeCell ref="M5:N5"/>
    <mergeCell ref="M4:S4"/>
    <mergeCell ref="O5:S5"/>
  </mergeCells>
  <phoneticPr fontId="2"/>
  <dataValidations count="4">
    <dataValidation imeMode="on" allowBlank="1" showInputMessage="1" showErrorMessage="1" sqref="O19 O5 M5 S20:T21 J19:J21 F19:F21 R28 L20:N21 C11:T12 C19:C25 D14:T14 R34 D19:D21 H19:H21 K19:L19 R30 R32 J13 O13:P13" xr:uid="{00000000-0002-0000-0300-000000000000}"/>
    <dataValidation imeMode="off" allowBlank="1" showInputMessage="1" showErrorMessage="1" sqref="J27:Q34 Q20:R21 D13:F13 M15:T15 D15:I15 K15" xr:uid="{00000000-0002-0000-0300-000001000000}"/>
    <dataValidation type="list" allowBlank="1" showInputMessage="1" showErrorMessage="1" sqref="Q2" xr:uid="{00000000-0002-0000-0300-000002000000}">
      <formula1>$U$93:$U$104</formula1>
    </dataValidation>
    <dataValidation type="list" allowBlank="1" showInputMessage="1" showErrorMessage="1" sqref="S2" xr:uid="{00000000-0002-0000-0300-000003000000}">
      <formula1>$U$93:$U$123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26</xdr:row>
                    <xdr:rowOff>9525</xdr:rowOff>
                  </from>
                  <to>
                    <xdr:col>19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9525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16</xdr:row>
                    <xdr:rowOff>28575</xdr:rowOff>
                  </from>
                  <to>
                    <xdr:col>15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locked="0" defaultSize="0" autoFill="0" autoLine="0" autoPict="0">
                <anchor moveWithCells="1">
                  <from>
                    <xdr:col>7</xdr:col>
                    <xdr:colOff>285750</xdr:colOff>
                    <xdr:row>16</xdr:row>
                    <xdr:rowOff>38100</xdr:rowOff>
                  </from>
                  <to>
                    <xdr:col>8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57150</xdr:rowOff>
                  </from>
                  <to>
                    <xdr:col>5</xdr:col>
                    <xdr:colOff>76200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34</xdr:row>
                    <xdr:rowOff>57150</xdr:rowOff>
                  </from>
                  <to>
                    <xdr:col>8</xdr:col>
                    <xdr:colOff>66675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locked="0" defaultSize="0" autoFill="0" autoLine="0" autoPict="0">
                <anchor moveWithCells="1">
                  <from>
                    <xdr:col>14</xdr:col>
                    <xdr:colOff>114300</xdr:colOff>
                    <xdr:row>34</xdr:row>
                    <xdr:rowOff>57150</xdr:rowOff>
                  </from>
                  <to>
                    <xdr:col>14</xdr:col>
                    <xdr:colOff>419100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34</xdr:row>
                    <xdr:rowOff>57150</xdr:rowOff>
                  </from>
                  <to>
                    <xdr:col>18</xdr:col>
                    <xdr:colOff>85725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2" name="Check Box 25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28</xdr:row>
                    <xdr:rowOff>9525</xdr:rowOff>
                  </from>
                  <to>
                    <xdr:col>19</xdr:col>
                    <xdr:colOff>104775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3" name="Check Box 26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28</xdr:row>
                    <xdr:rowOff>9525</xdr:rowOff>
                  </from>
                  <to>
                    <xdr:col>18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4" name="Check Box 27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30</xdr:row>
                    <xdr:rowOff>9525</xdr:rowOff>
                  </from>
                  <to>
                    <xdr:col>19</xdr:col>
                    <xdr:colOff>104775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9525</xdr:rowOff>
                  </from>
                  <to>
                    <xdr:col>18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6" name="Check Box 29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9525</xdr:rowOff>
                  </from>
                  <to>
                    <xdr:col>19</xdr:col>
                    <xdr:colOff>104775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7" name="Check Box 30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32</xdr:row>
                    <xdr:rowOff>9525</xdr:rowOff>
                  </from>
                  <to>
                    <xdr:col>18</xdr:col>
                    <xdr:colOff>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8" name="Button 31">
              <controlPr defaultSize="0" print="0" autoFill="0" autoPict="0" macro="[0]!SYOKI">
                <anchor moveWithCells="1" sizeWithCells="1">
                  <from>
                    <xdr:col>15</xdr:col>
                    <xdr:colOff>19050</xdr:colOff>
                    <xdr:row>0</xdr:row>
                    <xdr:rowOff>47625</xdr:rowOff>
                  </from>
                  <to>
                    <xdr:col>16</xdr:col>
                    <xdr:colOff>314325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9" name="Button 32">
              <controlPr defaultSize="0" print="0" autoFill="0" autoPict="0" macro="[0]!印刷">
                <anchor moveWithCells="1" sizeWithCells="1">
                  <from>
                    <xdr:col>17</xdr:col>
                    <xdr:colOff>266700</xdr:colOff>
                    <xdr:row>0</xdr:row>
                    <xdr:rowOff>47625</xdr:rowOff>
                  </from>
                  <to>
                    <xdr:col>19</xdr:col>
                    <xdr:colOff>238125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0" name="Check Box 36">
              <controlPr locked="0" defaultSize="0" autoFill="0" autoLine="0" autoPict="0">
                <anchor moveWithCells="1">
                  <from>
                    <xdr:col>16</xdr:col>
                    <xdr:colOff>209550</xdr:colOff>
                    <xdr:row>17</xdr:row>
                    <xdr:rowOff>38100</xdr:rowOff>
                  </from>
                  <to>
                    <xdr:col>17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1" name="Check Box 37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28575</xdr:rowOff>
                  </from>
                  <to>
                    <xdr:col>10</xdr:col>
                    <xdr:colOff>142875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2" name="Check Box 3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17</xdr:row>
                    <xdr:rowOff>9525</xdr:rowOff>
                  </from>
                  <to>
                    <xdr:col>7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3" name="Check Box 40">
              <controlPr locked="0"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28575</xdr:rowOff>
                  </from>
                  <to>
                    <xdr:col>14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106"/>
  <sheetViews>
    <sheetView showGridLines="0" showZeros="0" zoomScaleNormal="100" workbookViewId="0">
      <pane ySplit="1" topLeftCell="A3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33" customWidth="1"/>
    <col min="15" max="15" width="5.42578125" style="33" bestFit="1" customWidth="1"/>
    <col min="16" max="20" width="4.85546875" style="33" customWidth="1"/>
    <col min="21" max="21" width="19.140625" style="33" hidden="1" customWidth="1"/>
    <col min="22" max="16384" width="9.140625" style="33"/>
  </cols>
  <sheetData>
    <row r="1" spans="1:21" ht="28.5" x14ac:dyDescent="0.15">
      <c r="U1" s="53" t="s">
        <v>269</v>
      </c>
    </row>
    <row r="2" spans="1:21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304</v>
      </c>
      <c r="O2" s="131">
        <f>+初期登録!$J$2</f>
        <v>6</v>
      </c>
      <c r="P2" s="119" t="s">
        <v>240</v>
      </c>
      <c r="Q2" s="50"/>
      <c r="R2" s="51" t="s">
        <v>24</v>
      </c>
      <c r="S2" s="50"/>
      <c r="T2" s="51" t="s">
        <v>25</v>
      </c>
      <c r="U2" s="53" t="s">
        <v>99</v>
      </c>
    </row>
    <row r="3" spans="1:21" s="48" customFormat="1" ht="15" x14ac:dyDescent="0.15">
      <c r="A3" s="230" t="s">
        <v>0</v>
      </c>
      <c r="B3" s="230"/>
      <c r="C3" s="230"/>
      <c r="D3" s="230"/>
      <c r="E3" s="230"/>
      <c r="F3" s="230"/>
      <c r="G3" s="54"/>
      <c r="H3" s="54"/>
      <c r="I3" s="54"/>
      <c r="J3" s="54"/>
      <c r="K3" s="54"/>
      <c r="L3" s="54"/>
      <c r="T3" s="54"/>
      <c r="U3" s="53" t="s">
        <v>100</v>
      </c>
    </row>
    <row r="4" spans="1:21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94">
        <f>+初期登録!$C$8</f>
        <v>0</v>
      </c>
      <c r="N4" s="294"/>
      <c r="O4" s="294"/>
      <c r="P4" s="294"/>
      <c r="Q4" s="294"/>
      <c r="R4" s="294"/>
      <c r="S4" s="294"/>
      <c r="T4" s="54"/>
      <c r="U4" s="53"/>
    </row>
    <row r="5" spans="1:21" ht="25.5" customHeight="1" x14ac:dyDescent="0.15">
      <c r="H5" s="450" t="s">
        <v>1</v>
      </c>
      <c r="I5" s="450"/>
      <c r="J5" s="450"/>
      <c r="K5" s="245" t="s">
        <v>2</v>
      </c>
      <c r="L5" s="245"/>
      <c r="M5" s="246">
        <f>+初期登録!M6</f>
        <v>0</v>
      </c>
      <c r="N5" s="246"/>
      <c r="O5" s="243">
        <f>+初期登録!O6</f>
        <v>0</v>
      </c>
      <c r="P5" s="243"/>
      <c r="Q5" s="243"/>
      <c r="R5" s="243"/>
      <c r="S5" s="243"/>
      <c r="T5" s="55" t="s">
        <v>3</v>
      </c>
      <c r="U5" s="56" t="s">
        <v>101</v>
      </c>
    </row>
    <row r="6" spans="1:21" s="57" customFormat="1" ht="10.5" x14ac:dyDescent="0.15">
      <c r="I6" s="58"/>
      <c r="J6" s="58"/>
      <c r="K6" s="58"/>
      <c r="L6" s="59"/>
      <c r="M6" s="59"/>
      <c r="N6" s="59"/>
      <c r="T6" s="60"/>
      <c r="U6" s="61" t="s">
        <v>102</v>
      </c>
    </row>
    <row r="7" spans="1:21" ht="24" x14ac:dyDescent="0.15">
      <c r="A7" s="247" t="str">
        <f>"第"&amp;O2+40&amp;"回東北吹奏楽の日演奏会"</f>
        <v>第46回東北吹奏楽の日演奏会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56" t="s">
        <v>103</v>
      </c>
    </row>
    <row r="8" spans="1:21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 x14ac:dyDescent="0.15">
      <c r="A9" s="247" t="s">
        <v>20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56" t="s">
        <v>104</v>
      </c>
    </row>
    <row r="10" spans="1:21" s="57" customFormat="1" ht="11.25" thickBot="1" x14ac:dyDescent="0.2">
      <c r="U10" s="61" t="s">
        <v>105</v>
      </c>
    </row>
    <row r="11" spans="1:21" ht="24" x14ac:dyDescent="0.15">
      <c r="A11" s="440" t="s">
        <v>106</v>
      </c>
      <c r="B11" s="441"/>
      <c r="C11" s="250">
        <f>+初期登録!C7</f>
        <v>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S11" s="252"/>
      <c r="T11" s="253"/>
      <c r="U11" s="56" t="s">
        <v>107</v>
      </c>
    </row>
    <row r="12" spans="1:21" ht="35.25" x14ac:dyDescent="0.15">
      <c r="A12" s="442" t="s">
        <v>4</v>
      </c>
      <c r="B12" s="443"/>
      <c r="C12" s="254">
        <f>+初期登録!C8</f>
        <v>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  <c r="S12" s="256"/>
      <c r="T12" s="257"/>
      <c r="U12" s="56" t="s">
        <v>108</v>
      </c>
    </row>
    <row r="13" spans="1:21" ht="31.5" x14ac:dyDescent="0.15">
      <c r="A13" s="444" t="s">
        <v>5</v>
      </c>
      <c r="B13" s="445"/>
      <c r="C13" s="63" t="s">
        <v>18</v>
      </c>
      <c r="D13" s="263">
        <f>+初期登録!D9</f>
        <v>0</v>
      </c>
      <c r="E13" s="263"/>
      <c r="F13" s="263"/>
      <c r="G13" s="258" t="s">
        <v>9</v>
      </c>
      <c r="H13" s="259"/>
      <c r="I13" s="259"/>
      <c r="J13" s="263">
        <f>+初期登録!J9</f>
        <v>0</v>
      </c>
      <c r="K13" s="264"/>
      <c r="L13" s="264"/>
      <c r="M13" s="264"/>
      <c r="N13" s="264"/>
      <c r="O13" s="166" t="s">
        <v>273</v>
      </c>
      <c r="P13" s="265">
        <f>+初期登録!Q9</f>
        <v>0</v>
      </c>
      <c r="Q13" s="266"/>
      <c r="R13" s="266"/>
      <c r="S13" s="266"/>
      <c r="T13" s="267"/>
      <c r="U13" s="56" t="s">
        <v>109</v>
      </c>
    </row>
    <row r="14" spans="1:21" ht="35.25" x14ac:dyDescent="0.15">
      <c r="A14" s="446"/>
      <c r="B14" s="447"/>
      <c r="C14" s="64" t="s">
        <v>8</v>
      </c>
      <c r="D14" s="241">
        <f>+初期登録!D10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  <c r="U14" s="56" t="s">
        <v>110</v>
      </c>
    </row>
    <row r="15" spans="1:21" ht="24.75" thickBot="1" x14ac:dyDescent="0.2">
      <c r="A15" s="448"/>
      <c r="B15" s="449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260">
        <f>初期登録!M11</f>
        <v>0</v>
      </c>
      <c r="N15" s="260"/>
      <c r="O15" s="260"/>
      <c r="P15" s="260"/>
      <c r="Q15" s="260"/>
      <c r="R15" s="260"/>
      <c r="S15" s="260"/>
      <c r="T15" s="261"/>
      <c r="U15" s="56" t="s">
        <v>111</v>
      </c>
    </row>
    <row r="16" spans="1:21" s="57" customFormat="1" ht="9.75" thickBot="1" x14ac:dyDescent="0.2">
      <c r="A16" s="66"/>
      <c r="B16" s="66"/>
      <c r="C16" s="55"/>
      <c r="L16" s="55"/>
      <c r="U16" s="61"/>
    </row>
    <row r="17" spans="1:23" ht="22.5" x14ac:dyDescent="0.15">
      <c r="A17" s="425" t="s">
        <v>211</v>
      </c>
      <c r="B17" s="426"/>
      <c r="C17" s="464"/>
      <c r="D17" s="465"/>
      <c r="E17" s="465"/>
      <c r="F17" s="465"/>
      <c r="G17" s="465"/>
      <c r="H17" s="465"/>
      <c r="I17" s="465"/>
      <c r="J17" s="465"/>
      <c r="K17" s="465"/>
      <c r="L17" s="466" t="s">
        <v>213</v>
      </c>
      <c r="M17" s="467"/>
      <c r="N17" s="467"/>
      <c r="O17" s="467"/>
      <c r="P17" s="460"/>
      <c r="Q17" s="460"/>
      <c r="R17" s="460"/>
      <c r="S17" s="97" t="s">
        <v>73</v>
      </c>
      <c r="T17" s="68"/>
      <c r="U17" s="139" t="s">
        <v>35</v>
      </c>
    </row>
    <row r="18" spans="1:23" ht="22.5" x14ac:dyDescent="0.15">
      <c r="A18" s="427" t="s">
        <v>212</v>
      </c>
      <c r="B18" s="428"/>
      <c r="C18" s="451" t="s">
        <v>294</v>
      </c>
      <c r="D18" s="452"/>
      <c r="E18" s="452"/>
      <c r="F18" s="452"/>
      <c r="G18" s="452"/>
      <c r="H18" s="452"/>
      <c r="I18" s="452"/>
      <c r="J18" s="452"/>
      <c r="K18" s="453"/>
      <c r="L18" s="452" t="s">
        <v>296</v>
      </c>
      <c r="M18" s="452"/>
      <c r="N18" s="452"/>
      <c r="O18" s="452"/>
      <c r="P18" s="452"/>
      <c r="Q18" s="452"/>
      <c r="R18" s="452"/>
      <c r="S18" s="452"/>
      <c r="T18" s="462"/>
      <c r="U18" s="139" t="s">
        <v>35</v>
      </c>
    </row>
    <row r="19" spans="1:23" ht="22.5" x14ac:dyDescent="0.15">
      <c r="A19" s="429"/>
      <c r="B19" s="430"/>
      <c r="C19" s="454" t="s">
        <v>295</v>
      </c>
      <c r="D19" s="455"/>
      <c r="E19" s="455"/>
      <c r="F19" s="455"/>
      <c r="G19" s="455"/>
      <c r="H19" s="455"/>
      <c r="I19" s="455"/>
      <c r="J19" s="455"/>
      <c r="K19" s="456"/>
      <c r="L19" s="455" t="s">
        <v>295</v>
      </c>
      <c r="M19" s="455"/>
      <c r="N19" s="455"/>
      <c r="O19" s="455"/>
      <c r="P19" s="455"/>
      <c r="Q19" s="455"/>
      <c r="R19" s="455"/>
      <c r="S19" s="455"/>
      <c r="T19" s="463"/>
      <c r="U19" s="139" t="s">
        <v>35</v>
      </c>
    </row>
    <row r="20" spans="1:23" ht="22.5" x14ac:dyDescent="0.15">
      <c r="A20" s="431"/>
      <c r="B20" s="432"/>
      <c r="C20" s="457" t="s">
        <v>295</v>
      </c>
      <c r="D20" s="458"/>
      <c r="E20" s="458"/>
      <c r="F20" s="458"/>
      <c r="G20" s="458"/>
      <c r="H20" s="458"/>
      <c r="I20" s="458"/>
      <c r="J20" s="458"/>
      <c r="K20" s="459"/>
      <c r="L20" s="458" t="s">
        <v>296</v>
      </c>
      <c r="M20" s="458"/>
      <c r="N20" s="458"/>
      <c r="O20" s="458"/>
      <c r="P20" s="458"/>
      <c r="Q20" s="458"/>
      <c r="R20" s="458"/>
      <c r="S20" s="458"/>
      <c r="T20" s="461"/>
      <c r="U20" s="139" t="s">
        <v>35</v>
      </c>
    </row>
    <row r="21" spans="1:23" ht="22.5" x14ac:dyDescent="0.15">
      <c r="A21" s="433" t="s">
        <v>84</v>
      </c>
      <c r="B21" s="434"/>
      <c r="C21" s="437"/>
      <c r="D21" s="438"/>
      <c r="E21" s="438"/>
      <c r="F21" s="438"/>
      <c r="G21" s="438"/>
      <c r="H21" s="438"/>
      <c r="I21" s="438"/>
      <c r="J21" s="438"/>
      <c r="K21" s="492"/>
      <c r="L21" s="437"/>
      <c r="M21" s="438"/>
      <c r="N21" s="438"/>
      <c r="O21" s="438"/>
      <c r="P21" s="438"/>
      <c r="Q21" s="438"/>
      <c r="R21" s="438"/>
      <c r="S21" s="438"/>
      <c r="T21" s="439"/>
      <c r="U21" s="140" t="s">
        <v>35</v>
      </c>
      <c r="V21" s="1"/>
    </row>
    <row r="22" spans="1:23" ht="33.75" thickBot="1" x14ac:dyDescent="0.2">
      <c r="A22" s="435" t="s">
        <v>68</v>
      </c>
      <c r="B22" s="436"/>
      <c r="C22" s="500"/>
      <c r="D22" s="501"/>
      <c r="E22" s="501"/>
      <c r="F22" s="501"/>
      <c r="G22" s="501"/>
      <c r="H22" s="501"/>
      <c r="I22" s="501"/>
      <c r="J22" s="501"/>
      <c r="K22" s="502"/>
      <c r="L22" s="500"/>
      <c r="M22" s="501"/>
      <c r="N22" s="501"/>
      <c r="O22" s="501"/>
      <c r="P22" s="501"/>
      <c r="Q22" s="501"/>
      <c r="R22" s="501"/>
      <c r="S22" s="501"/>
      <c r="T22" s="503"/>
      <c r="U22" s="140" t="s">
        <v>36</v>
      </c>
      <c r="V22" s="1"/>
    </row>
    <row r="23" spans="1:23" ht="22.5" x14ac:dyDescent="0.15">
      <c r="A23" s="419" t="s">
        <v>258</v>
      </c>
      <c r="B23" s="420"/>
      <c r="C23" s="495" t="s">
        <v>10</v>
      </c>
      <c r="D23" s="147" t="s">
        <v>33</v>
      </c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8"/>
      <c r="S23" s="498"/>
      <c r="T23" s="499"/>
      <c r="U23" s="139" t="s">
        <v>35</v>
      </c>
    </row>
    <row r="24" spans="1:23" ht="22.5" x14ac:dyDescent="0.15">
      <c r="A24" s="421"/>
      <c r="B24" s="422"/>
      <c r="C24" s="496"/>
      <c r="D24" s="142" t="s">
        <v>34</v>
      </c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7"/>
      <c r="S24" s="287"/>
      <c r="T24" s="288"/>
      <c r="U24" s="139" t="s">
        <v>35</v>
      </c>
    </row>
    <row r="25" spans="1:23" ht="22.5" x14ac:dyDescent="0.15">
      <c r="A25" s="421"/>
      <c r="B25" s="422"/>
      <c r="C25" s="506" t="s">
        <v>256</v>
      </c>
      <c r="D25" s="141" t="s">
        <v>33</v>
      </c>
      <c r="E25" s="284"/>
      <c r="F25" s="474"/>
      <c r="G25" s="474"/>
      <c r="H25" s="474"/>
      <c r="I25" s="474"/>
      <c r="J25" s="474"/>
      <c r="K25" s="475"/>
      <c r="L25" s="478" t="s">
        <v>257</v>
      </c>
      <c r="M25" s="141" t="s">
        <v>33</v>
      </c>
      <c r="N25" s="284"/>
      <c r="O25" s="474"/>
      <c r="P25" s="474"/>
      <c r="Q25" s="474"/>
      <c r="R25" s="474"/>
      <c r="S25" s="474"/>
      <c r="T25" s="504"/>
      <c r="U25" s="139" t="s">
        <v>35</v>
      </c>
    </row>
    <row r="26" spans="1:23" ht="22.5" x14ac:dyDescent="0.15">
      <c r="A26" s="421"/>
      <c r="B26" s="422"/>
      <c r="C26" s="496"/>
      <c r="D26" s="142" t="s">
        <v>34</v>
      </c>
      <c r="E26" s="287"/>
      <c r="F26" s="486"/>
      <c r="G26" s="486"/>
      <c r="H26" s="486"/>
      <c r="I26" s="486"/>
      <c r="J26" s="486"/>
      <c r="K26" s="487"/>
      <c r="L26" s="479"/>
      <c r="M26" s="142" t="s">
        <v>34</v>
      </c>
      <c r="N26" s="287"/>
      <c r="O26" s="486"/>
      <c r="P26" s="486"/>
      <c r="Q26" s="486"/>
      <c r="R26" s="486"/>
      <c r="S26" s="486"/>
      <c r="T26" s="505"/>
      <c r="U26" s="139" t="s">
        <v>35</v>
      </c>
    </row>
    <row r="27" spans="1:23" ht="22.5" x14ac:dyDescent="0.15">
      <c r="A27" s="421"/>
      <c r="B27" s="422"/>
      <c r="C27" s="493" t="s">
        <v>13</v>
      </c>
      <c r="D27" s="494"/>
      <c r="E27" s="376" t="s">
        <v>22</v>
      </c>
      <c r="F27" s="377"/>
      <c r="G27" s="349" t="s">
        <v>297</v>
      </c>
      <c r="H27" s="349"/>
      <c r="I27" s="175"/>
      <c r="J27" s="175"/>
      <c r="K27" s="175"/>
      <c r="L27" s="175"/>
      <c r="M27" s="175"/>
      <c r="N27" s="175"/>
      <c r="O27" s="6" t="s">
        <v>14</v>
      </c>
      <c r="P27" s="167"/>
      <c r="Q27" s="300" t="s">
        <v>15</v>
      </c>
      <c r="R27" s="300"/>
      <c r="S27" s="71"/>
      <c r="T27" s="73"/>
      <c r="U27" s="139" t="s">
        <v>35</v>
      </c>
    </row>
    <row r="28" spans="1:23" ht="22.5" x14ac:dyDescent="0.15">
      <c r="A28" s="421"/>
      <c r="B28" s="422"/>
      <c r="C28" s="468" t="s">
        <v>28</v>
      </c>
      <c r="D28" s="469"/>
      <c r="E28" s="470" t="s">
        <v>29</v>
      </c>
      <c r="F28" s="471"/>
      <c r="G28" s="482" t="s">
        <v>31</v>
      </c>
      <c r="H28" s="482"/>
      <c r="I28" s="482"/>
      <c r="J28" s="482" t="s">
        <v>32</v>
      </c>
      <c r="K28" s="482"/>
      <c r="L28" s="483"/>
      <c r="M28" s="508" t="s">
        <v>30</v>
      </c>
      <c r="N28" s="471"/>
      <c r="O28" s="482" t="s">
        <v>31</v>
      </c>
      <c r="P28" s="482"/>
      <c r="Q28" s="482"/>
      <c r="R28" s="482" t="s">
        <v>32</v>
      </c>
      <c r="S28" s="482"/>
      <c r="T28" s="507"/>
      <c r="U28" s="139" t="s">
        <v>35</v>
      </c>
    </row>
    <row r="29" spans="1:23" ht="23.25" thickBot="1" x14ac:dyDescent="0.2">
      <c r="A29" s="423"/>
      <c r="B29" s="424"/>
      <c r="C29" s="490" t="s">
        <v>81</v>
      </c>
      <c r="D29" s="491"/>
      <c r="E29" s="480"/>
      <c r="F29" s="481"/>
      <c r="G29" s="21" t="s">
        <v>79</v>
      </c>
      <c r="H29" s="481"/>
      <c r="I29" s="481"/>
      <c r="J29" s="21" t="s">
        <v>80</v>
      </c>
      <c r="K29" s="148"/>
      <c r="L29" s="148"/>
      <c r="M29" s="148"/>
      <c r="N29" s="148"/>
      <c r="O29" s="149"/>
      <c r="P29" s="149"/>
      <c r="Q29" s="149"/>
      <c r="R29" s="149"/>
      <c r="S29" s="149"/>
      <c r="T29" s="150"/>
      <c r="U29" s="139" t="s">
        <v>35</v>
      </c>
    </row>
    <row r="30" spans="1:23" ht="22.5" x14ac:dyDescent="0.15">
      <c r="A30" s="514" t="s">
        <v>259</v>
      </c>
      <c r="B30" s="515"/>
      <c r="C30" s="476" t="s">
        <v>10</v>
      </c>
      <c r="D30" s="151" t="s">
        <v>33</v>
      </c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10"/>
      <c r="S30" s="510"/>
      <c r="T30" s="511"/>
      <c r="U30" s="139" t="s">
        <v>35</v>
      </c>
      <c r="V30" s="1"/>
      <c r="W30" s="1"/>
    </row>
    <row r="31" spans="1:23" ht="22.5" x14ac:dyDescent="0.15">
      <c r="A31" s="516"/>
      <c r="B31" s="517"/>
      <c r="C31" s="477"/>
      <c r="D31" s="143" t="s">
        <v>34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7"/>
      <c r="S31" s="297"/>
      <c r="T31" s="358"/>
      <c r="U31" s="139" t="s">
        <v>35</v>
      </c>
      <c r="V31" s="1"/>
      <c r="W31" s="1"/>
    </row>
    <row r="32" spans="1:23" ht="22.5" x14ac:dyDescent="0.15">
      <c r="A32" s="516"/>
      <c r="B32" s="517"/>
      <c r="C32" s="478" t="s">
        <v>256</v>
      </c>
      <c r="D32" s="141" t="s">
        <v>33</v>
      </c>
      <c r="E32" s="284"/>
      <c r="F32" s="474"/>
      <c r="G32" s="474"/>
      <c r="H32" s="474"/>
      <c r="I32" s="474"/>
      <c r="J32" s="474"/>
      <c r="K32" s="475"/>
      <c r="L32" s="478" t="s">
        <v>257</v>
      </c>
      <c r="M32" s="141" t="s">
        <v>33</v>
      </c>
      <c r="N32" s="284"/>
      <c r="O32" s="474"/>
      <c r="P32" s="474"/>
      <c r="Q32" s="474"/>
      <c r="R32" s="474"/>
      <c r="S32" s="474"/>
      <c r="T32" s="504"/>
      <c r="U32" s="139" t="s">
        <v>35</v>
      </c>
      <c r="V32" s="1"/>
      <c r="W32" s="1"/>
    </row>
    <row r="33" spans="1:23" ht="22.5" x14ac:dyDescent="0.15">
      <c r="A33" s="516"/>
      <c r="B33" s="517"/>
      <c r="C33" s="479"/>
      <c r="D33" s="142" t="s">
        <v>34</v>
      </c>
      <c r="E33" s="287"/>
      <c r="F33" s="486"/>
      <c r="G33" s="486"/>
      <c r="H33" s="486"/>
      <c r="I33" s="486"/>
      <c r="J33" s="486"/>
      <c r="K33" s="487"/>
      <c r="L33" s="479"/>
      <c r="M33" s="142" t="s">
        <v>34</v>
      </c>
      <c r="N33" s="287"/>
      <c r="O33" s="486"/>
      <c r="P33" s="486"/>
      <c r="Q33" s="486"/>
      <c r="R33" s="486"/>
      <c r="S33" s="486"/>
      <c r="T33" s="505"/>
      <c r="U33" s="139" t="s">
        <v>35</v>
      </c>
      <c r="V33" s="1"/>
      <c r="W33" s="1"/>
    </row>
    <row r="34" spans="1:23" ht="22.5" x14ac:dyDescent="0.15">
      <c r="A34" s="516"/>
      <c r="B34" s="517"/>
      <c r="C34" s="488" t="s">
        <v>13</v>
      </c>
      <c r="D34" s="489"/>
      <c r="E34" s="376" t="s">
        <v>22</v>
      </c>
      <c r="F34" s="377"/>
      <c r="G34" s="349" t="s">
        <v>297</v>
      </c>
      <c r="H34" s="349"/>
      <c r="I34" s="175"/>
      <c r="J34" s="175"/>
      <c r="K34" s="175"/>
      <c r="L34" s="175"/>
      <c r="M34" s="175"/>
      <c r="N34" s="175"/>
      <c r="O34" s="6" t="s">
        <v>14</v>
      </c>
      <c r="P34" s="167"/>
      <c r="Q34" s="377" t="s">
        <v>15</v>
      </c>
      <c r="R34" s="377"/>
      <c r="S34" s="7"/>
      <c r="T34" s="20"/>
      <c r="U34" s="140" t="s">
        <v>35</v>
      </c>
      <c r="V34" s="1"/>
      <c r="W34" s="1"/>
    </row>
    <row r="35" spans="1:23" ht="22.5" x14ac:dyDescent="0.15">
      <c r="A35" s="516"/>
      <c r="B35" s="517"/>
      <c r="C35" s="472" t="s">
        <v>28</v>
      </c>
      <c r="D35" s="473"/>
      <c r="E35" s="512" t="s">
        <v>29</v>
      </c>
      <c r="F35" s="399"/>
      <c r="G35" s="484" t="s">
        <v>31</v>
      </c>
      <c r="H35" s="484"/>
      <c r="I35" s="484"/>
      <c r="J35" s="484" t="s">
        <v>32</v>
      </c>
      <c r="K35" s="484"/>
      <c r="L35" s="485"/>
      <c r="M35" s="398" t="s">
        <v>30</v>
      </c>
      <c r="N35" s="399"/>
      <c r="O35" s="484" t="s">
        <v>31</v>
      </c>
      <c r="P35" s="484"/>
      <c r="Q35" s="484"/>
      <c r="R35" s="484" t="s">
        <v>32</v>
      </c>
      <c r="S35" s="484"/>
      <c r="T35" s="513"/>
      <c r="U35" s="140" t="s">
        <v>35</v>
      </c>
      <c r="V35" s="1"/>
      <c r="W35" s="1"/>
    </row>
    <row r="36" spans="1:23" ht="23.25" thickBot="1" x14ac:dyDescent="0.2">
      <c r="A36" s="518"/>
      <c r="B36" s="519"/>
      <c r="C36" s="524" t="s">
        <v>81</v>
      </c>
      <c r="D36" s="491"/>
      <c r="E36" s="480"/>
      <c r="F36" s="481"/>
      <c r="G36" s="21" t="s">
        <v>79</v>
      </c>
      <c r="H36" s="481"/>
      <c r="I36" s="481"/>
      <c r="J36" s="21" t="s">
        <v>80</v>
      </c>
      <c r="K36" s="21"/>
      <c r="L36" s="98"/>
      <c r="M36" s="98"/>
      <c r="N36" s="98"/>
      <c r="O36" s="98"/>
      <c r="P36" s="98"/>
      <c r="Q36" s="98"/>
      <c r="R36" s="98"/>
      <c r="S36" s="98"/>
      <c r="T36" s="99"/>
      <c r="U36" s="140" t="s">
        <v>35</v>
      </c>
    </row>
    <row r="37" spans="1:23" ht="23.25" thickBot="1" x14ac:dyDescent="0.2">
      <c r="A37" s="522" t="s">
        <v>241</v>
      </c>
      <c r="B37" s="523"/>
      <c r="C37" s="39"/>
      <c r="D37" s="39"/>
      <c r="E37" s="21" t="s">
        <v>77</v>
      </c>
      <c r="F37" s="21"/>
      <c r="G37" s="21" t="s">
        <v>78</v>
      </c>
      <c r="H37" s="21"/>
      <c r="I37" s="146" t="s">
        <v>290</v>
      </c>
      <c r="J37" s="144"/>
      <c r="K37" s="144"/>
      <c r="L37" s="172"/>
      <c r="M37" s="172"/>
      <c r="N37" s="173" t="s">
        <v>311</v>
      </c>
      <c r="O37" s="173"/>
      <c r="P37" s="173"/>
      <c r="Q37" s="520">
        <f>+L37*200</f>
        <v>0</v>
      </c>
      <c r="R37" s="520"/>
      <c r="S37" s="520"/>
      <c r="T37" s="145" t="s">
        <v>82</v>
      </c>
      <c r="U37" s="140" t="s">
        <v>35</v>
      </c>
    </row>
    <row r="38" spans="1:23" x14ac:dyDescent="0.15">
      <c r="A38" s="521" t="s">
        <v>301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</row>
    <row r="39" spans="1:23" x14ac:dyDescent="0.15">
      <c r="A39" s="521" t="s">
        <v>300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</row>
    <row r="40" spans="1:23" ht="26.25" customHeight="1" x14ac:dyDescent="0.15">
      <c r="A40" s="302" t="s">
        <v>285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</row>
    <row r="41" spans="1:23" x14ac:dyDescent="0.15">
      <c r="A41" s="2" t="s">
        <v>306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3" x14ac:dyDescent="0.15">
      <c r="A42" s="33" t="s">
        <v>278</v>
      </c>
    </row>
    <row r="43" spans="1:23" ht="12.75" x14ac:dyDescent="0.15">
      <c r="A43" s="25" t="s">
        <v>279</v>
      </c>
    </row>
    <row r="76" spans="21:21" x14ac:dyDescent="0.15">
      <c r="U76" s="33">
        <v>1</v>
      </c>
    </row>
    <row r="77" spans="21:21" x14ac:dyDescent="0.15">
      <c r="U77" s="33">
        <v>2</v>
      </c>
    </row>
    <row r="78" spans="21:21" x14ac:dyDescent="0.15">
      <c r="U78" s="33">
        <v>3</v>
      </c>
    </row>
    <row r="79" spans="21:21" x14ac:dyDescent="0.15">
      <c r="U79" s="33">
        <v>4</v>
      </c>
    </row>
    <row r="80" spans="21:21" x14ac:dyDescent="0.15">
      <c r="U80" s="33">
        <v>5</v>
      </c>
    </row>
    <row r="81" spans="21:21" x14ac:dyDescent="0.15">
      <c r="U81" s="33">
        <v>6</v>
      </c>
    </row>
    <row r="82" spans="21:21" x14ac:dyDescent="0.15">
      <c r="U82" s="33">
        <v>7</v>
      </c>
    </row>
    <row r="83" spans="21:21" x14ac:dyDescent="0.15">
      <c r="U83" s="33">
        <v>8</v>
      </c>
    </row>
    <row r="84" spans="21:21" x14ac:dyDescent="0.15">
      <c r="U84" s="33">
        <v>9</v>
      </c>
    </row>
    <row r="85" spans="21:21" x14ac:dyDescent="0.15">
      <c r="U85" s="33">
        <v>10</v>
      </c>
    </row>
    <row r="86" spans="21:21" x14ac:dyDescent="0.15">
      <c r="U86" s="33">
        <v>11</v>
      </c>
    </row>
    <row r="87" spans="21:21" x14ac:dyDescent="0.15">
      <c r="U87" s="33">
        <v>12</v>
      </c>
    </row>
    <row r="88" spans="21:21" x14ac:dyDescent="0.15">
      <c r="U88" s="33">
        <v>13</v>
      </c>
    </row>
    <row r="89" spans="21:21" x14ac:dyDescent="0.15">
      <c r="U89" s="33">
        <v>14</v>
      </c>
    </row>
    <row r="90" spans="21:21" x14ac:dyDescent="0.15">
      <c r="U90" s="33">
        <v>15</v>
      </c>
    </row>
    <row r="91" spans="21:21" x14ac:dyDescent="0.15">
      <c r="U91" s="33">
        <v>16</v>
      </c>
    </row>
    <row r="92" spans="21:21" x14ac:dyDescent="0.15">
      <c r="U92" s="33">
        <v>17</v>
      </c>
    </row>
    <row r="93" spans="21:21" x14ac:dyDescent="0.15">
      <c r="U93" s="33">
        <v>18</v>
      </c>
    </row>
    <row r="94" spans="21:21" x14ac:dyDescent="0.15">
      <c r="U94" s="33">
        <v>19</v>
      </c>
    </row>
    <row r="95" spans="21:21" x14ac:dyDescent="0.15">
      <c r="U95" s="33">
        <v>20</v>
      </c>
    </row>
    <row r="96" spans="21:21" x14ac:dyDescent="0.15">
      <c r="U96" s="33">
        <v>21</v>
      </c>
    </row>
    <row r="97" spans="21:21" x14ac:dyDescent="0.15">
      <c r="U97" s="33">
        <v>22</v>
      </c>
    </row>
    <row r="98" spans="21:21" x14ac:dyDescent="0.15">
      <c r="U98" s="33">
        <v>23</v>
      </c>
    </row>
    <row r="99" spans="21:21" x14ac:dyDescent="0.15">
      <c r="U99" s="33">
        <v>24</v>
      </c>
    </row>
    <row r="100" spans="21:21" x14ac:dyDescent="0.15">
      <c r="U100" s="33">
        <v>25</v>
      </c>
    </row>
    <row r="101" spans="21:21" x14ac:dyDescent="0.15">
      <c r="U101" s="33">
        <v>26</v>
      </c>
    </row>
    <row r="102" spans="21:21" x14ac:dyDescent="0.15">
      <c r="U102" s="33">
        <v>27</v>
      </c>
    </row>
    <row r="103" spans="21:21" x14ac:dyDescent="0.15">
      <c r="U103" s="33">
        <v>28</v>
      </c>
    </row>
    <row r="104" spans="21:21" x14ac:dyDescent="0.15">
      <c r="U104" s="33">
        <v>29</v>
      </c>
    </row>
    <row r="105" spans="21:21" x14ac:dyDescent="0.15">
      <c r="U105" s="33">
        <v>30</v>
      </c>
    </row>
    <row r="106" spans="21:21" x14ac:dyDescent="0.15">
      <c r="U106" s="33">
        <v>31</v>
      </c>
    </row>
  </sheetData>
  <sheetProtection formatCells="0"/>
  <mergeCells count="89">
    <mergeCell ref="H36:I36"/>
    <mergeCell ref="A30:B36"/>
    <mergeCell ref="A40:T40"/>
    <mergeCell ref="Q37:S37"/>
    <mergeCell ref="A38:T38"/>
    <mergeCell ref="A39:T39"/>
    <mergeCell ref="A37:B37"/>
    <mergeCell ref="C36:D36"/>
    <mergeCell ref="E36:F36"/>
    <mergeCell ref="R28:T28"/>
    <mergeCell ref="M35:N35"/>
    <mergeCell ref="O35:Q35"/>
    <mergeCell ref="M28:N28"/>
    <mergeCell ref="O28:Q28"/>
    <mergeCell ref="Q34:R34"/>
    <mergeCell ref="N32:T32"/>
    <mergeCell ref="N33:T33"/>
    <mergeCell ref="E30:T30"/>
    <mergeCell ref="E31:T31"/>
    <mergeCell ref="E35:F35"/>
    <mergeCell ref="H29:I29"/>
    <mergeCell ref="E34:F34"/>
    <mergeCell ref="G34:H34"/>
    <mergeCell ref="R35:T35"/>
    <mergeCell ref="C21:K21"/>
    <mergeCell ref="C27:D27"/>
    <mergeCell ref="C23:C24"/>
    <mergeCell ref="E23:T23"/>
    <mergeCell ref="E24:T24"/>
    <mergeCell ref="Q27:R27"/>
    <mergeCell ref="E27:F27"/>
    <mergeCell ref="G27:H27"/>
    <mergeCell ref="C22:K22"/>
    <mergeCell ref="L22:T22"/>
    <mergeCell ref="N25:T25"/>
    <mergeCell ref="N26:T26"/>
    <mergeCell ref="L25:L26"/>
    <mergeCell ref="E26:K26"/>
    <mergeCell ref="E25:K25"/>
    <mergeCell ref="C25:C26"/>
    <mergeCell ref="C28:D28"/>
    <mergeCell ref="E28:F28"/>
    <mergeCell ref="C35:D35"/>
    <mergeCell ref="E32:K32"/>
    <mergeCell ref="C30:C31"/>
    <mergeCell ref="C32:C33"/>
    <mergeCell ref="E29:F29"/>
    <mergeCell ref="J28:L28"/>
    <mergeCell ref="G35:I35"/>
    <mergeCell ref="J35:L35"/>
    <mergeCell ref="L32:L33"/>
    <mergeCell ref="E33:K33"/>
    <mergeCell ref="G28:I28"/>
    <mergeCell ref="C34:D34"/>
    <mergeCell ref="C29:D29"/>
    <mergeCell ref="C19:K19"/>
    <mergeCell ref="C20:K20"/>
    <mergeCell ref="P17:R17"/>
    <mergeCell ref="G13:I13"/>
    <mergeCell ref="J13:N13"/>
    <mergeCell ref="P13:T13"/>
    <mergeCell ref="D13:F13"/>
    <mergeCell ref="M15:T15"/>
    <mergeCell ref="L20:T20"/>
    <mergeCell ref="L18:T18"/>
    <mergeCell ref="L19:T19"/>
    <mergeCell ref="C17:K17"/>
    <mergeCell ref="L17:O17"/>
    <mergeCell ref="L21:T21"/>
    <mergeCell ref="A3:F3"/>
    <mergeCell ref="A11:B11"/>
    <mergeCell ref="A12:B12"/>
    <mergeCell ref="A13:B15"/>
    <mergeCell ref="A7:T7"/>
    <mergeCell ref="A9:T9"/>
    <mergeCell ref="C11:T11"/>
    <mergeCell ref="C12:T12"/>
    <mergeCell ref="O5:S5"/>
    <mergeCell ref="H5:J5"/>
    <mergeCell ref="K5:L5"/>
    <mergeCell ref="M4:S4"/>
    <mergeCell ref="M5:N5"/>
    <mergeCell ref="D14:T14"/>
    <mergeCell ref="C18:K18"/>
    <mergeCell ref="A23:B29"/>
    <mergeCell ref="A17:B17"/>
    <mergeCell ref="A18:B20"/>
    <mergeCell ref="A21:B21"/>
    <mergeCell ref="A22:B22"/>
  </mergeCells>
  <phoneticPr fontId="2"/>
  <dataValidations count="4">
    <dataValidation imeMode="on" allowBlank="1" showInputMessage="1" showErrorMessage="1" sqref="O13:P13 E30:T30 G34:M34 E25:K25 N25 E23:T23 O5 N32 D14:T14 L21 C11:T12 E32:K32 M5 C21 J13 G27:M27" xr:uid="{00000000-0002-0000-0400-000000000000}"/>
    <dataValidation imeMode="off" allowBlank="1" showInputMessage="1" showErrorMessage="1" sqref="E31:T31 E26:K26 N26 E33:K33 E24:T24 N33 D13:F13 M15:T15 D15:I15 K15" xr:uid="{00000000-0002-0000-0400-000001000000}"/>
    <dataValidation type="list" allowBlank="1" showInputMessage="1" showErrorMessage="1" sqref="S2" xr:uid="{00000000-0002-0000-0400-000002000000}">
      <formula1>$U$76:$U$106</formula1>
    </dataValidation>
    <dataValidation type="list" allowBlank="1" showInputMessage="1" showErrorMessage="1" sqref="Q2" xr:uid="{00000000-0002-0000-0400-000003000000}">
      <formula1>$U$76:$U$87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5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57150</xdr:rowOff>
                  </from>
                  <to>
                    <xdr:col>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36</xdr:row>
                    <xdr:rowOff>57150</xdr:rowOff>
                  </from>
                  <to>
                    <xdr:col>6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47625</xdr:rowOff>
                  </from>
                  <to>
                    <xdr:col>7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9</xdr:col>
                    <xdr:colOff>47625</xdr:colOff>
                    <xdr:row>34</xdr:row>
                    <xdr:rowOff>47625</xdr:rowOff>
                  </from>
                  <to>
                    <xdr:col>10</xdr:col>
                    <xdr:colOff>28575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47625</xdr:rowOff>
                  </from>
                  <to>
                    <xdr:col>15</xdr:col>
                    <xdr:colOff>9525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47625</xdr:rowOff>
                  </from>
                  <to>
                    <xdr:col>18</xdr:col>
                    <xdr:colOff>57150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47625</xdr:rowOff>
                  </from>
                  <to>
                    <xdr:col>7</xdr:col>
                    <xdr:colOff>19050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47625</xdr:rowOff>
                  </from>
                  <to>
                    <xdr:col>10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47625</xdr:rowOff>
                  </from>
                  <to>
                    <xdr:col>15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17</xdr:col>
                    <xdr:colOff>66675</xdr:colOff>
                    <xdr:row>27</xdr:row>
                    <xdr:rowOff>47625</xdr:rowOff>
                  </from>
                  <to>
                    <xdr:col>18</xdr:col>
                    <xdr:colOff>47625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47625</xdr:rowOff>
                  </from>
                  <to>
                    <xdr:col>5</xdr:col>
                    <xdr:colOff>114300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47625</xdr:rowOff>
                  </from>
                  <to>
                    <xdr:col>16</xdr:col>
                    <xdr:colOff>314325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57150</xdr:rowOff>
                  </from>
                  <to>
                    <xdr:col>5</xdr:col>
                    <xdr:colOff>114300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57150</xdr:rowOff>
                  </from>
                  <to>
                    <xdr:col>16</xdr:col>
                    <xdr:colOff>314325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Button 17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47625</xdr:rowOff>
                  </from>
                  <to>
                    <xdr:col>17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Button 18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47625</xdr:rowOff>
                  </from>
                  <to>
                    <xdr:col>19</xdr:col>
                    <xdr:colOff>247650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57150</xdr:rowOff>
                  </from>
                  <to>
                    <xdr:col>6</xdr:col>
                    <xdr:colOff>285750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1" name="Check Box 28">
              <controlPr defaultSize="0" autoFill="0" autoLine="0" autoPict="0">
                <anchor moveWithCells="1">
                  <from>
                    <xdr:col>5</xdr:col>
                    <xdr:colOff>304800</xdr:colOff>
                    <xdr:row>26</xdr:row>
                    <xdr:rowOff>57150</xdr:rowOff>
                  </from>
                  <to>
                    <xdr:col>6</xdr:col>
                    <xdr:colOff>285750</xdr:colOff>
                    <xdr:row>26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282"/>
  <sheetViews>
    <sheetView showGridLines="0" showZeros="0" view="pageBreakPreview" zoomScaleNormal="100" zoomScaleSheetLayoutView="100" workbookViewId="0">
      <pane ySplit="1" topLeftCell="A243" activePane="bottomLeft" state="frozen"/>
      <selection activeCell="D11" sqref="D11:K11"/>
      <selection pane="bottomLeft" activeCell="M223" sqref="M223:T223"/>
    </sheetView>
  </sheetViews>
  <sheetFormatPr defaultRowHeight="12" x14ac:dyDescent="0.15"/>
  <cols>
    <col min="1" max="14" width="4.85546875" style="2" customWidth="1"/>
    <col min="15" max="15" width="5.42578125" style="2" bestFit="1" customWidth="1"/>
    <col min="16" max="20" width="4.85546875" style="2" customWidth="1"/>
    <col min="21" max="21" width="10.28515625" style="2" hidden="1" customWidth="1"/>
    <col min="22" max="22" width="11.140625" style="2" hidden="1" customWidth="1"/>
    <col min="23" max="23" width="10.28515625" style="2" hidden="1" customWidth="1"/>
    <col min="24" max="26" width="9.140625" style="2" hidden="1" customWidth="1"/>
    <col min="27" max="27" width="19.140625" style="2" hidden="1" customWidth="1"/>
    <col min="28" max="16384" width="9.140625" style="2"/>
  </cols>
  <sheetData>
    <row r="1" spans="1:21" ht="28.5" x14ac:dyDescent="0.15">
      <c r="U1" s="52" t="s">
        <v>269</v>
      </c>
    </row>
    <row r="2" spans="1:21" s="94" customFormat="1" ht="15" x14ac:dyDescent="0.15">
      <c r="B2" s="95"/>
      <c r="C2" s="49"/>
      <c r="D2" s="49"/>
      <c r="E2" s="49"/>
      <c r="F2" s="49"/>
      <c r="G2" s="49"/>
      <c r="H2" s="49"/>
      <c r="I2" s="49"/>
      <c r="J2" s="49"/>
      <c r="K2" s="49"/>
      <c r="N2" s="49" t="s">
        <v>304</v>
      </c>
      <c r="O2" s="132">
        <f>+初期登録!$J$2</f>
        <v>6</v>
      </c>
      <c r="P2" s="130" t="s">
        <v>240</v>
      </c>
      <c r="Q2" s="50"/>
      <c r="R2" s="51" t="s">
        <v>24</v>
      </c>
      <c r="S2" s="50"/>
      <c r="T2" s="51" t="s">
        <v>25</v>
      </c>
      <c r="U2" s="52" t="s">
        <v>99</v>
      </c>
    </row>
    <row r="3" spans="1:21" s="24" customFormat="1" ht="15" x14ac:dyDescent="0.15">
      <c r="A3" s="565" t="s">
        <v>0</v>
      </c>
      <c r="B3" s="565"/>
      <c r="C3" s="565"/>
      <c r="D3" s="565"/>
      <c r="E3" s="565"/>
      <c r="F3" s="565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52" t="s">
        <v>100</v>
      </c>
    </row>
    <row r="4" spans="1:21" s="24" customFormat="1" ht="13.5" x14ac:dyDescent="0.15">
      <c r="A4" s="328" t="str">
        <f>IF(H8=0,"",)&amp;"地区会長　様"</f>
        <v>地区会長　様</v>
      </c>
      <c r="B4" s="328"/>
      <c r="C4" s="328"/>
      <c r="D4" s="328"/>
      <c r="E4" s="328"/>
      <c r="F4" s="328"/>
      <c r="G4" s="96"/>
      <c r="H4" s="96"/>
      <c r="I4" s="96"/>
      <c r="J4" s="96"/>
      <c r="K4" s="96"/>
      <c r="L4" s="96"/>
      <c r="M4" s="294">
        <f>+初期登録!$C$8</f>
        <v>0</v>
      </c>
      <c r="N4" s="294"/>
      <c r="O4" s="294"/>
      <c r="P4" s="294"/>
      <c r="Q4" s="294"/>
      <c r="R4" s="294"/>
      <c r="S4" s="294"/>
      <c r="T4" s="96"/>
      <c r="U4" s="52"/>
    </row>
    <row r="5" spans="1:21" ht="25.5" customHeight="1" x14ac:dyDescent="0.15">
      <c r="H5" s="570" t="s">
        <v>1</v>
      </c>
      <c r="I5" s="570"/>
      <c r="J5" s="570"/>
      <c r="K5" s="569" t="s">
        <v>2</v>
      </c>
      <c r="L5" s="569"/>
      <c r="M5" s="246">
        <f>+初期登録!$M$6</f>
        <v>0</v>
      </c>
      <c r="N5" s="246"/>
      <c r="O5" s="243">
        <f>+初期登録!$O$6</f>
        <v>0</v>
      </c>
      <c r="P5" s="243"/>
      <c r="Q5" s="243"/>
      <c r="R5" s="243"/>
      <c r="S5" s="243"/>
      <c r="T5" s="27" t="s">
        <v>3</v>
      </c>
      <c r="U5" s="34" t="s">
        <v>101</v>
      </c>
    </row>
    <row r="6" spans="1:21" s="3" customFormat="1" ht="10.5" x14ac:dyDescent="0.15">
      <c r="I6" s="35"/>
      <c r="J6" s="35"/>
      <c r="K6" s="35"/>
      <c r="L6" s="36"/>
      <c r="M6" s="36"/>
      <c r="N6" s="36"/>
      <c r="T6" s="37"/>
      <c r="U6" s="38" t="s">
        <v>102</v>
      </c>
    </row>
    <row r="7" spans="1:21" ht="24" x14ac:dyDescent="0.15">
      <c r="A7" s="365" t="str">
        <f>"第"&amp;$O$2+52&amp;"回宮城県アンサンブルコンテスト"&amp;"　兼"</f>
        <v>第58回宮城県アンサンブルコンテスト　兼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4" t="s">
        <v>141</v>
      </c>
    </row>
    <row r="8" spans="1:21" ht="21" x14ac:dyDescent="0.15">
      <c r="C8" s="14"/>
      <c r="D8" s="14"/>
      <c r="E8" s="14"/>
      <c r="F8" s="14"/>
      <c r="G8" s="16" t="s">
        <v>65</v>
      </c>
      <c r="H8" s="247">
        <f>+初期登録!$C$6</f>
        <v>0</v>
      </c>
      <c r="I8" s="247"/>
      <c r="J8" s="247"/>
      <c r="K8" s="247"/>
      <c r="L8" s="15" t="s">
        <v>66</v>
      </c>
      <c r="M8" s="14"/>
      <c r="N8" s="14"/>
      <c r="O8" s="14"/>
      <c r="P8" s="14"/>
      <c r="Q8" s="14"/>
      <c r="R8" s="14"/>
      <c r="S8" s="14"/>
      <c r="T8" s="14"/>
      <c r="U8" s="34"/>
    </row>
    <row r="9" spans="1:21" ht="24" x14ac:dyDescent="0.15">
      <c r="A9" s="365" t="s">
        <v>20</v>
      </c>
      <c r="B9" s="365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34" t="s">
        <v>104</v>
      </c>
    </row>
    <row r="10" spans="1:21" s="3" customFormat="1" ht="11.25" thickBot="1" x14ac:dyDescent="0.2"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38" t="s">
        <v>142</v>
      </c>
    </row>
    <row r="11" spans="1:21" ht="24" x14ac:dyDescent="0.15">
      <c r="A11" s="567" t="s">
        <v>17</v>
      </c>
      <c r="B11" s="568"/>
      <c r="C11" s="368">
        <f>+初期登録!$C$7</f>
        <v>0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4" t="s">
        <v>104</v>
      </c>
    </row>
    <row r="12" spans="1:21" ht="35.25" x14ac:dyDescent="0.15">
      <c r="A12" s="541" t="s">
        <v>4</v>
      </c>
      <c r="B12" s="542"/>
      <c r="C12" s="254">
        <f>+初期登録!$C$8</f>
        <v>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  <c r="S12" s="256"/>
      <c r="T12" s="257"/>
      <c r="U12" s="34" t="s">
        <v>108</v>
      </c>
    </row>
    <row r="13" spans="1:21" ht="31.5" x14ac:dyDescent="0.15">
      <c r="A13" s="543" t="s">
        <v>5</v>
      </c>
      <c r="B13" s="544"/>
      <c r="C13" s="63" t="s">
        <v>18</v>
      </c>
      <c r="D13" s="263">
        <f>+初期登録!$D$9</f>
        <v>0</v>
      </c>
      <c r="E13" s="263"/>
      <c r="F13" s="263"/>
      <c r="G13" s="258" t="s">
        <v>9</v>
      </c>
      <c r="H13" s="259"/>
      <c r="I13" s="259"/>
      <c r="J13" s="263">
        <f>+初期登録!$J$9</f>
        <v>0</v>
      </c>
      <c r="K13" s="264"/>
      <c r="L13" s="264"/>
      <c r="M13" s="264"/>
      <c r="N13" s="264"/>
      <c r="O13" s="166" t="s">
        <v>273</v>
      </c>
      <c r="P13" s="265">
        <f>+初期登録!$Q$9</f>
        <v>0</v>
      </c>
      <c r="Q13" s="266"/>
      <c r="R13" s="266"/>
      <c r="S13" s="266"/>
      <c r="T13" s="267"/>
      <c r="U13" s="34" t="s">
        <v>109</v>
      </c>
    </row>
    <row r="14" spans="1:21" ht="35.25" x14ac:dyDescent="0.15">
      <c r="A14" s="545"/>
      <c r="B14" s="546"/>
      <c r="C14" s="64" t="s">
        <v>8</v>
      </c>
      <c r="D14" s="241">
        <f>+初期登録!$D$10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  <c r="U14" s="34" t="s">
        <v>110</v>
      </c>
    </row>
    <row r="15" spans="1:21" ht="24.75" thickBot="1" x14ac:dyDescent="0.2">
      <c r="A15" s="547"/>
      <c r="B15" s="548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585">
        <f>初期登録!M11</f>
        <v>0</v>
      </c>
      <c r="N15" s="585"/>
      <c r="O15" s="585"/>
      <c r="P15" s="585"/>
      <c r="Q15" s="585"/>
      <c r="R15" s="585"/>
      <c r="S15" s="585"/>
      <c r="T15" s="586"/>
      <c r="U15" s="34" t="s">
        <v>111</v>
      </c>
    </row>
    <row r="16" spans="1:21" s="3" customFormat="1" ht="9.75" thickBot="1" x14ac:dyDescent="0.2">
      <c r="B16" s="26"/>
      <c r="C16" s="27"/>
      <c r="L16" s="27"/>
      <c r="U16" s="38"/>
    </row>
    <row r="17" spans="1:22" s="3" customFormat="1" ht="24" x14ac:dyDescent="0.15">
      <c r="A17" s="549" t="s">
        <v>26</v>
      </c>
      <c r="B17" s="550"/>
      <c r="C17" s="137"/>
      <c r="D17" s="564" t="s">
        <v>321</v>
      </c>
      <c r="E17" s="564"/>
      <c r="F17" s="137"/>
      <c r="G17" s="564" t="s">
        <v>323</v>
      </c>
      <c r="H17" s="564"/>
      <c r="I17" s="137"/>
      <c r="J17" s="564" t="s">
        <v>23</v>
      </c>
      <c r="K17" s="564"/>
      <c r="L17" s="137"/>
      <c r="M17" s="564" t="s">
        <v>244</v>
      </c>
      <c r="N17" s="564"/>
      <c r="O17" s="138"/>
      <c r="P17" s="171" t="s">
        <v>282</v>
      </c>
      <c r="Q17" s="171"/>
      <c r="R17" s="137"/>
      <c r="S17" s="564"/>
      <c r="T17" s="571"/>
      <c r="U17" s="56" t="s">
        <v>103</v>
      </c>
      <c r="V17" s="33"/>
    </row>
    <row r="18" spans="1:22" s="3" customFormat="1" ht="24" x14ac:dyDescent="0.15">
      <c r="A18" s="560" t="s">
        <v>137</v>
      </c>
      <c r="B18" s="561"/>
      <c r="C18" s="169"/>
      <c r="D18" s="562"/>
      <c r="E18" s="562"/>
      <c r="F18" s="562"/>
      <c r="G18" s="562"/>
      <c r="H18" s="562"/>
      <c r="I18" s="562"/>
      <c r="J18" s="562"/>
      <c r="K18" s="562"/>
      <c r="L18" s="168"/>
      <c r="M18" s="562"/>
      <c r="N18" s="562"/>
      <c r="O18" s="562"/>
      <c r="P18" s="562"/>
      <c r="Q18" s="562"/>
      <c r="R18" s="562"/>
      <c r="S18" s="562"/>
      <c r="T18" s="563"/>
      <c r="U18" s="56" t="s">
        <v>143</v>
      </c>
      <c r="V18" s="33"/>
    </row>
    <row r="19" spans="1:22" s="3" customFormat="1" ht="25.5" x14ac:dyDescent="0.15">
      <c r="A19" s="552" t="s">
        <v>16</v>
      </c>
      <c r="B19" s="553"/>
      <c r="C19" s="281" t="s">
        <v>10</v>
      </c>
      <c r="D19" s="69" t="s">
        <v>33</v>
      </c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9"/>
      <c r="S19" s="539"/>
      <c r="T19" s="540"/>
      <c r="U19" s="56" t="s">
        <v>143</v>
      </c>
      <c r="V19" s="33"/>
    </row>
    <row r="20" spans="1:22" s="3" customFormat="1" ht="25.5" x14ac:dyDescent="0.15">
      <c r="A20" s="554"/>
      <c r="B20" s="555"/>
      <c r="C20" s="282"/>
      <c r="D20" s="70" t="s">
        <v>34</v>
      </c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4"/>
      <c r="S20" s="534"/>
      <c r="T20" s="535"/>
      <c r="U20" s="56" t="s">
        <v>143</v>
      </c>
      <c r="V20" s="33"/>
    </row>
    <row r="21" spans="1:22" s="3" customFormat="1" ht="25.5" x14ac:dyDescent="0.15">
      <c r="A21" s="554"/>
      <c r="B21" s="555"/>
      <c r="C21" s="281" t="s">
        <v>11</v>
      </c>
      <c r="D21" s="69" t="s">
        <v>33</v>
      </c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9"/>
      <c r="S21" s="539"/>
      <c r="T21" s="540"/>
      <c r="U21" s="56" t="s">
        <v>143</v>
      </c>
      <c r="V21" s="33"/>
    </row>
    <row r="22" spans="1:22" s="3" customFormat="1" ht="25.5" x14ac:dyDescent="0.15">
      <c r="A22" s="554"/>
      <c r="B22" s="555"/>
      <c r="C22" s="282"/>
      <c r="D22" s="70" t="s">
        <v>34</v>
      </c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4"/>
      <c r="S22" s="534"/>
      <c r="T22" s="535"/>
      <c r="U22" s="56" t="s">
        <v>143</v>
      </c>
      <c r="V22" s="33"/>
    </row>
    <row r="23" spans="1:22" s="3" customFormat="1" ht="25.5" x14ac:dyDescent="0.15">
      <c r="A23" s="554"/>
      <c r="B23" s="555"/>
      <c r="C23" s="281" t="s">
        <v>12</v>
      </c>
      <c r="D23" s="69" t="s">
        <v>33</v>
      </c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9"/>
      <c r="S23" s="539"/>
      <c r="T23" s="540"/>
      <c r="U23" s="56" t="s">
        <v>143</v>
      </c>
      <c r="V23" s="33"/>
    </row>
    <row r="24" spans="1:22" s="3" customFormat="1" ht="25.5" x14ac:dyDescent="0.15">
      <c r="A24" s="554"/>
      <c r="B24" s="555"/>
      <c r="C24" s="282"/>
      <c r="D24" s="70" t="s">
        <v>34</v>
      </c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4"/>
      <c r="S24" s="534"/>
      <c r="T24" s="535"/>
      <c r="U24" s="56" t="s">
        <v>143</v>
      </c>
      <c r="V24" s="33"/>
    </row>
    <row r="25" spans="1:22" s="3" customFormat="1" ht="24" x14ac:dyDescent="0.15">
      <c r="A25" s="554"/>
      <c r="B25" s="555"/>
      <c r="C25" s="303" t="s">
        <v>13</v>
      </c>
      <c r="D25" s="304"/>
      <c r="E25" s="376" t="s">
        <v>22</v>
      </c>
      <c r="F25" s="377"/>
      <c r="G25" s="349" t="s">
        <v>297</v>
      </c>
      <c r="H25" s="349"/>
      <c r="I25" s="175"/>
      <c r="J25" s="175"/>
      <c r="K25" s="175"/>
      <c r="L25" s="175"/>
      <c r="M25" s="175"/>
      <c r="N25" s="175"/>
      <c r="O25" s="6" t="s">
        <v>14</v>
      </c>
      <c r="P25" s="167"/>
      <c r="Q25" s="300" t="s">
        <v>15</v>
      </c>
      <c r="R25" s="300"/>
      <c r="S25" s="71"/>
      <c r="T25" s="73"/>
      <c r="U25" s="56" t="s">
        <v>119</v>
      </c>
      <c r="V25" s="33"/>
    </row>
    <row r="26" spans="1:22" s="3" customFormat="1" ht="24.75" thickBot="1" x14ac:dyDescent="0.2">
      <c r="A26" s="556"/>
      <c r="B26" s="557"/>
      <c r="C26" s="306" t="s">
        <v>28</v>
      </c>
      <c r="D26" s="307"/>
      <c r="E26" s="279" t="s">
        <v>29</v>
      </c>
      <c r="F26" s="280"/>
      <c r="G26" s="277" t="s">
        <v>31</v>
      </c>
      <c r="H26" s="277"/>
      <c r="I26" s="277"/>
      <c r="J26" s="277" t="s">
        <v>32</v>
      </c>
      <c r="K26" s="277"/>
      <c r="L26" s="298"/>
      <c r="M26" s="308" t="s">
        <v>30</v>
      </c>
      <c r="N26" s="280"/>
      <c r="O26" s="277" t="s">
        <v>31</v>
      </c>
      <c r="P26" s="277"/>
      <c r="Q26" s="277"/>
      <c r="R26" s="277" t="s">
        <v>32</v>
      </c>
      <c r="S26" s="277"/>
      <c r="T26" s="278"/>
      <c r="U26" s="56" t="s">
        <v>120</v>
      </c>
      <c r="V26" s="33"/>
    </row>
    <row r="27" spans="1:22" s="3" customFormat="1" ht="9.75" thickBot="1" x14ac:dyDescent="0.2">
      <c r="B27" s="26"/>
      <c r="C27" s="27"/>
      <c r="L27" s="27"/>
      <c r="U27" s="38"/>
    </row>
    <row r="28" spans="1:22" s="3" customFormat="1" ht="24" x14ac:dyDescent="0.15">
      <c r="A28" s="88" t="s">
        <v>144</v>
      </c>
      <c r="B28" s="536" t="s">
        <v>138</v>
      </c>
      <c r="C28" s="536"/>
      <c r="D28" s="536" t="s">
        <v>140</v>
      </c>
      <c r="E28" s="536"/>
      <c r="F28" s="536"/>
      <c r="G28" s="536"/>
      <c r="H28" s="536"/>
      <c r="I28" s="536" t="s">
        <v>139</v>
      </c>
      <c r="J28" s="551"/>
      <c r="K28" s="91" t="s">
        <v>145</v>
      </c>
      <c r="L28" s="536" t="s">
        <v>138</v>
      </c>
      <c r="M28" s="536"/>
      <c r="N28" s="536" t="s">
        <v>6</v>
      </c>
      <c r="O28" s="536"/>
      <c r="P28" s="536"/>
      <c r="Q28" s="536"/>
      <c r="R28" s="536"/>
      <c r="S28" s="536" t="s">
        <v>139</v>
      </c>
      <c r="T28" s="537"/>
      <c r="U28" s="56" t="s">
        <v>146</v>
      </c>
    </row>
    <row r="29" spans="1:22" ht="30" x14ac:dyDescent="0.15">
      <c r="A29" s="89">
        <v>1</v>
      </c>
      <c r="B29" s="526"/>
      <c r="C29" s="526"/>
      <c r="D29" s="525"/>
      <c r="E29" s="525"/>
      <c r="F29" s="525"/>
      <c r="G29" s="525"/>
      <c r="H29" s="525"/>
      <c r="I29" s="531"/>
      <c r="J29" s="347"/>
      <c r="K29" s="92">
        <v>5</v>
      </c>
      <c r="L29" s="526"/>
      <c r="M29" s="526"/>
      <c r="N29" s="525"/>
      <c r="O29" s="525"/>
      <c r="P29" s="525"/>
      <c r="Q29" s="525"/>
      <c r="R29" s="525"/>
      <c r="S29" s="531"/>
      <c r="T29" s="532"/>
      <c r="U29" s="126" t="s">
        <v>238</v>
      </c>
    </row>
    <row r="30" spans="1:22" ht="30" x14ac:dyDescent="0.15">
      <c r="A30" s="89">
        <v>2</v>
      </c>
      <c r="B30" s="526"/>
      <c r="C30" s="526"/>
      <c r="D30" s="525"/>
      <c r="E30" s="525"/>
      <c r="F30" s="525"/>
      <c r="G30" s="525"/>
      <c r="H30" s="525"/>
      <c r="I30" s="531"/>
      <c r="J30" s="347"/>
      <c r="K30" s="92">
        <v>6</v>
      </c>
      <c r="L30" s="526"/>
      <c r="M30" s="526"/>
      <c r="N30" s="525"/>
      <c r="O30" s="525"/>
      <c r="P30" s="525"/>
      <c r="Q30" s="525"/>
      <c r="R30" s="525"/>
      <c r="S30" s="531"/>
      <c r="T30" s="532"/>
      <c r="U30" s="126" t="s">
        <v>238</v>
      </c>
    </row>
    <row r="31" spans="1:22" ht="30" x14ac:dyDescent="0.15">
      <c r="A31" s="89">
        <v>3</v>
      </c>
      <c r="B31" s="526"/>
      <c r="C31" s="526"/>
      <c r="D31" s="525"/>
      <c r="E31" s="525"/>
      <c r="F31" s="525"/>
      <c r="G31" s="525"/>
      <c r="H31" s="525"/>
      <c r="I31" s="531"/>
      <c r="J31" s="347"/>
      <c r="K31" s="92">
        <v>7</v>
      </c>
      <c r="L31" s="526"/>
      <c r="M31" s="526"/>
      <c r="N31" s="525"/>
      <c r="O31" s="525"/>
      <c r="P31" s="525"/>
      <c r="Q31" s="525"/>
      <c r="R31" s="525"/>
      <c r="S31" s="531"/>
      <c r="T31" s="532"/>
      <c r="U31" s="126" t="s">
        <v>238</v>
      </c>
    </row>
    <row r="32" spans="1:22" ht="30.75" thickBot="1" x14ac:dyDescent="0.2">
      <c r="A32" s="90">
        <v>4</v>
      </c>
      <c r="B32" s="527"/>
      <c r="C32" s="527"/>
      <c r="D32" s="528"/>
      <c r="E32" s="528"/>
      <c r="F32" s="528"/>
      <c r="G32" s="528"/>
      <c r="H32" s="528"/>
      <c r="I32" s="529"/>
      <c r="J32" s="480"/>
      <c r="K32" s="93">
        <v>8</v>
      </c>
      <c r="L32" s="527"/>
      <c r="M32" s="527"/>
      <c r="N32" s="528"/>
      <c r="O32" s="528"/>
      <c r="P32" s="528"/>
      <c r="Q32" s="528"/>
      <c r="R32" s="528"/>
      <c r="S32" s="529"/>
      <c r="T32" s="530"/>
      <c r="U32" s="126" t="s">
        <v>238</v>
      </c>
    </row>
    <row r="33" spans="1:21" s="3" customFormat="1" ht="9" x14ac:dyDescent="0.15">
      <c r="U33" s="61"/>
    </row>
    <row r="34" spans="1:21" ht="17.25" x14ac:dyDescent="0.15">
      <c r="A34" s="305" t="s">
        <v>299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125" t="s">
        <v>35</v>
      </c>
    </row>
    <row r="35" spans="1:21" ht="17.25" x14ac:dyDescent="0.15">
      <c r="A35" s="305" t="s">
        <v>300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125" t="s">
        <v>35</v>
      </c>
    </row>
    <row r="36" spans="1:21" ht="31.5" customHeight="1" x14ac:dyDescent="0.15">
      <c r="A36" s="302" t="s">
        <v>285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125" t="s">
        <v>35</v>
      </c>
    </row>
    <row r="37" spans="1:21" ht="17.25" x14ac:dyDescent="0.15">
      <c r="A37" s="305" t="s">
        <v>306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125" t="s">
        <v>35</v>
      </c>
    </row>
    <row r="38" spans="1:21" ht="14.25" x14ac:dyDescent="0.15">
      <c r="A38" s="33" t="s">
        <v>278</v>
      </c>
      <c r="U38" s="23"/>
    </row>
    <row r="39" spans="1:21" ht="14.25" x14ac:dyDescent="0.15">
      <c r="A39" s="25" t="s">
        <v>279</v>
      </c>
      <c r="U39" s="23"/>
    </row>
    <row r="40" spans="1:21" ht="14.25" x14ac:dyDescent="0.15">
      <c r="U40" s="23"/>
    </row>
    <row r="42" spans="1:21" ht="15" x14ac:dyDescent="0.15">
      <c r="A42" s="94"/>
      <c r="B42" s="95"/>
      <c r="C42" s="49"/>
      <c r="D42" s="49"/>
      <c r="E42" s="49"/>
      <c r="F42" s="49"/>
      <c r="G42" s="49"/>
      <c r="H42" s="49"/>
      <c r="I42" s="49"/>
      <c r="J42" s="49"/>
      <c r="K42" s="49"/>
      <c r="L42" s="94"/>
      <c r="M42" s="94"/>
      <c r="N42" s="49" t="s">
        <v>304</v>
      </c>
      <c r="O42" s="132">
        <f>+初期登録!$J$2</f>
        <v>6</v>
      </c>
      <c r="P42" s="130" t="s">
        <v>240</v>
      </c>
      <c r="Q42" s="96">
        <f>+$Q$2</f>
        <v>0</v>
      </c>
      <c r="R42" s="51" t="s">
        <v>24</v>
      </c>
      <c r="S42" s="96">
        <f>+$S$2</f>
        <v>0</v>
      </c>
      <c r="T42" s="51" t="s">
        <v>25</v>
      </c>
      <c r="U42" s="52" t="s">
        <v>99</v>
      </c>
    </row>
    <row r="43" spans="1:21" ht="15" x14ac:dyDescent="0.15">
      <c r="A43" s="565" t="s">
        <v>0</v>
      </c>
      <c r="B43" s="565"/>
      <c r="C43" s="565"/>
      <c r="D43" s="565"/>
      <c r="E43" s="565"/>
      <c r="F43" s="56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52" t="s">
        <v>100</v>
      </c>
    </row>
    <row r="44" spans="1:21" ht="13.5" x14ac:dyDescent="0.15">
      <c r="A44" s="328" t="str">
        <f>$A$4</f>
        <v>地区会長　様</v>
      </c>
      <c r="B44" s="328"/>
      <c r="C44" s="328"/>
      <c r="D44" s="328"/>
      <c r="E44" s="328"/>
      <c r="F44" s="328"/>
      <c r="G44" s="96"/>
      <c r="H44" s="96"/>
      <c r="I44" s="96"/>
      <c r="J44" s="96"/>
      <c r="K44" s="96"/>
      <c r="L44" s="96"/>
      <c r="M44" s="294">
        <f>+初期登録!$C$8</f>
        <v>0</v>
      </c>
      <c r="N44" s="294"/>
      <c r="O44" s="294"/>
      <c r="P44" s="294"/>
      <c r="Q44" s="294"/>
      <c r="R44" s="294"/>
      <c r="S44" s="294"/>
      <c r="T44" s="96"/>
      <c r="U44" s="52"/>
    </row>
    <row r="45" spans="1:21" ht="24" customHeight="1" x14ac:dyDescent="0.15">
      <c r="H45" s="570" t="s">
        <v>1</v>
      </c>
      <c r="I45" s="570"/>
      <c r="J45" s="570"/>
      <c r="K45" s="569" t="s">
        <v>2</v>
      </c>
      <c r="L45" s="569"/>
      <c r="M45" s="246">
        <f>+初期登録!$M$6</f>
        <v>0</v>
      </c>
      <c r="N45" s="246"/>
      <c r="O45" s="243">
        <f>+初期登録!$O$6</f>
        <v>0</v>
      </c>
      <c r="P45" s="243"/>
      <c r="Q45" s="243"/>
      <c r="R45" s="243"/>
      <c r="S45" s="243"/>
      <c r="T45" s="27" t="s">
        <v>3</v>
      </c>
      <c r="U45" s="34" t="s">
        <v>101</v>
      </c>
    </row>
    <row r="46" spans="1:21" x14ac:dyDescent="0.15">
      <c r="A46" s="3"/>
      <c r="B46" s="3"/>
      <c r="C46" s="3"/>
      <c r="D46" s="3"/>
      <c r="E46" s="3"/>
      <c r="F46" s="3"/>
      <c r="G46" s="3"/>
      <c r="H46" s="3"/>
      <c r="I46" s="35"/>
      <c r="J46" s="35"/>
      <c r="K46" s="35"/>
      <c r="L46" s="36"/>
      <c r="M46" s="36"/>
      <c r="N46" s="36"/>
      <c r="O46" s="3"/>
      <c r="P46" s="3"/>
      <c r="Q46" s="3"/>
      <c r="R46" s="3"/>
      <c r="S46" s="3"/>
      <c r="T46" s="37"/>
      <c r="U46" s="38" t="s">
        <v>102</v>
      </c>
    </row>
    <row r="47" spans="1:21" ht="24" x14ac:dyDescent="0.15">
      <c r="A47" s="365" t="str">
        <f>"第"&amp;$O$2+52&amp;"回宮城県アンサンブルコンテスト"&amp;"　兼"</f>
        <v>第58回宮城県アンサンブルコンテスト　兼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4" t="s">
        <v>141</v>
      </c>
    </row>
    <row r="48" spans="1:21" ht="21" x14ac:dyDescent="0.15">
      <c r="C48" s="14"/>
      <c r="D48" s="14"/>
      <c r="E48" s="14"/>
      <c r="F48" s="14"/>
      <c r="G48" s="16" t="s">
        <v>65</v>
      </c>
      <c r="H48" s="247">
        <f>+初期登録!$C$6</f>
        <v>0</v>
      </c>
      <c r="I48" s="247"/>
      <c r="J48" s="247"/>
      <c r="K48" s="247"/>
      <c r="L48" s="15" t="s">
        <v>66</v>
      </c>
      <c r="M48" s="14"/>
      <c r="N48" s="14"/>
      <c r="O48" s="14"/>
      <c r="P48" s="14"/>
      <c r="Q48" s="14"/>
      <c r="R48" s="14"/>
      <c r="S48" s="14"/>
      <c r="T48" s="14"/>
      <c r="U48" s="34"/>
    </row>
    <row r="49" spans="1:22" ht="24" x14ac:dyDescent="0.15">
      <c r="A49" s="365" t="s">
        <v>20</v>
      </c>
      <c r="B49" s="365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34" t="s">
        <v>104</v>
      </c>
    </row>
    <row r="50" spans="1:22" ht="12.75" thickBot="1" x14ac:dyDescent="0.2">
      <c r="A50" s="3"/>
      <c r="B50" s="3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38" t="s">
        <v>142</v>
      </c>
    </row>
    <row r="51" spans="1:22" ht="24" x14ac:dyDescent="0.15">
      <c r="A51" s="567" t="s">
        <v>17</v>
      </c>
      <c r="B51" s="568"/>
      <c r="C51" s="368">
        <f>+初期登録!$C$7</f>
        <v>0</v>
      </c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70"/>
      <c r="U51" s="34" t="s">
        <v>35</v>
      </c>
    </row>
    <row r="52" spans="1:22" ht="35.25" x14ac:dyDescent="0.15">
      <c r="A52" s="541" t="s">
        <v>4</v>
      </c>
      <c r="B52" s="542"/>
      <c r="C52" s="254">
        <f>+初期登録!$C$8</f>
        <v>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6"/>
      <c r="S52" s="256"/>
      <c r="T52" s="257"/>
      <c r="U52" s="34" t="s">
        <v>36</v>
      </c>
    </row>
    <row r="53" spans="1:22" ht="31.5" x14ac:dyDescent="0.15">
      <c r="A53" s="543" t="s">
        <v>5</v>
      </c>
      <c r="B53" s="544"/>
      <c r="C53" s="63" t="s">
        <v>18</v>
      </c>
      <c r="D53" s="263">
        <f>+初期登録!$D$9</f>
        <v>0</v>
      </c>
      <c r="E53" s="263"/>
      <c r="F53" s="263"/>
      <c r="G53" s="258" t="s">
        <v>9</v>
      </c>
      <c r="H53" s="259"/>
      <c r="I53" s="259"/>
      <c r="J53" s="263">
        <f>+初期登録!$J$9</f>
        <v>0</v>
      </c>
      <c r="K53" s="264"/>
      <c r="L53" s="264"/>
      <c r="M53" s="264"/>
      <c r="N53" s="264"/>
      <c r="O53" s="166" t="s">
        <v>273</v>
      </c>
      <c r="P53" s="265">
        <f>+初期登録!$Q$9</f>
        <v>0</v>
      </c>
      <c r="Q53" s="266"/>
      <c r="R53" s="266"/>
      <c r="S53" s="266"/>
      <c r="T53" s="267"/>
      <c r="U53" s="34" t="s">
        <v>35</v>
      </c>
    </row>
    <row r="54" spans="1:22" ht="35.25" x14ac:dyDescent="0.15">
      <c r="A54" s="545"/>
      <c r="B54" s="546"/>
      <c r="C54" s="64" t="s">
        <v>8</v>
      </c>
      <c r="D54" s="241">
        <f>+初期登録!$D$10</f>
        <v>0</v>
      </c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2"/>
      <c r="U54" s="34" t="s">
        <v>36</v>
      </c>
    </row>
    <row r="55" spans="1:22" ht="24.75" thickBot="1" x14ac:dyDescent="0.2">
      <c r="A55" s="547"/>
      <c r="B55" s="548"/>
      <c r="C55" s="65" t="s">
        <v>19</v>
      </c>
      <c r="D55" s="188">
        <f>+初期登録!D51</f>
        <v>0</v>
      </c>
      <c r="E55" s="188"/>
      <c r="F55" s="188"/>
      <c r="G55" s="188"/>
      <c r="H55" s="188"/>
      <c r="I55" s="189"/>
      <c r="J55" s="191" t="s">
        <v>320</v>
      </c>
      <c r="K55" s="188"/>
      <c r="L55" s="190"/>
      <c r="M55" s="585">
        <f>初期登録!M11</f>
        <v>0</v>
      </c>
      <c r="N55" s="585"/>
      <c r="O55" s="585"/>
      <c r="P55" s="585"/>
      <c r="Q55" s="585"/>
      <c r="R55" s="585"/>
      <c r="S55" s="585"/>
      <c r="T55" s="586"/>
      <c r="U55" s="34" t="s">
        <v>35</v>
      </c>
    </row>
    <row r="56" spans="1:22" s="3" customFormat="1" ht="9.75" thickBot="1" x14ac:dyDescent="0.2">
      <c r="B56" s="26"/>
      <c r="C56" s="27"/>
      <c r="L56" s="27"/>
      <c r="U56" s="38"/>
    </row>
    <row r="57" spans="1:22" s="3" customFormat="1" ht="24" x14ac:dyDescent="0.15">
      <c r="A57" s="549" t="s">
        <v>26</v>
      </c>
      <c r="B57" s="550"/>
      <c r="C57" s="137"/>
      <c r="D57" s="564" t="s">
        <v>308</v>
      </c>
      <c r="E57" s="564"/>
      <c r="F57" s="137"/>
      <c r="G57" s="564" t="s">
        <v>314</v>
      </c>
      <c r="H57" s="564"/>
      <c r="I57" s="137"/>
      <c r="J57" s="564" t="s">
        <v>23</v>
      </c>
      <c r="K57" s="564"/>
      <c r="L57" s="137"/>
      <c r="M57" s="564" t="s">
        <v>244</v>
      </c>
      <c r="N57" s="564"/>
      <c r="O57" s="138"/>
      <c r="P57" s="171" t="s">
        <v>282</v>
      </c>
      <c r="Q57" s="171"/>
      <c r="R57" s="137"/>
      <c r="S57" s="564"/>
      <c r="T57" s="571"/>
      <c r="U57" s="56" t="s">
        <v>35</v>
      </c>
      <c r="V57" s="33"/>
    </row>
    <row r="58" spans="1:22" s="3" customFormat="1" ht="24" x14ac:dyDescent="0.15">
      <c r="A58" s="560" t="s">
        <v>137</v>
      </c>
      <c r="B58" s="561"/>
      <c r="C58" s="169"/>
      <c r="D58" s="562"/>
      <c r="E58" s="562"/>
      <c r="F58" s="562"/>
      <c r="G58" s="562"/>
      <c r="H58" s="562"/>
      <c r="I58" s="562"/>
      <c r="J58" s="562"/>
      <c r="K58" s="562"/>
      <c r="L58" s="168"/>
      <c r="M58" s="562"/>
      <c r="N58" s="562"/>
      <c r="O58" s="562"/>
      <c r="P58" s="562"/>
      <c r="Q58" s="562"/>
      <c r="R58" s="562"/>
      <c r="S58" s="562"/>
      <c r="T58" s="563"/>
      <c r="U58" s="56" t="s">
        <v>35</v>
      </c>
      <c r="V58" s="33"/>
    </row>
    <row r="59" spans="1:22" s="3" customFormat="1" ht="25.5" x14ac:dyDescent="0.15">
      <c r="A59" s="552" t="s">
        <v>16</v>
      </c>
      <c r="B59" s="553"/>
      <c r="C59" s="281" t="s">
        <v>10</v>
      </c>
      <c r="D59" s="69" t="s">
        <v>33</v>
      </c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  <c r="R59" s="539"/>
      <c r="S59" s="539"/>
      <c r="T59" s="540"/>
      <c r="U59" s="56" t="s">
        <v>35</v>
      </c>
      <c r="V59" s="33"/>
    </row>
    <row r="60" spans="1:22" s="3" customFormat="1" ht="25.5" x14ac:dyDescent="0.15">
      <c r="A60" s="554"/>
      <c r="B60" s="555"/>
      <c r="C60" s="282"/>
      <c r="D60" s="70" t="s">
        <v>34</v>
      </c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4"/>
      <c r="S60" s="534"/>
      <c r="T60" s="535"/>
      <c r="U60" s="56" t="s">
        <v>35</v>
      </c>
      <c r="V60" s="33"/>
    </row>
    <row r="61" spans="1:22" s="3" customFormat="1" ht="25.5" x14ac:dyDescent="0.15">
      <c r="A61" s="554"/>
      <c r="B61" s="555"/>
      <c r="C61" s="281" t="s">
        <v>11</v>
      </c>
      <c r="D61" s="69" t="s">
        <v>33</v>
      </c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8"/>
      <c r="R61" s="539"/>
      <c r="S61" s="539"/>
      <c r="T61" s="540"/>
      <c r="U61" s="56" t="s">
        <v>35</v>
      </c>
      <c r="V61" s="33"/>
    </row>
    <row r="62" spans="1:22" s="3" customFormat="1" ht="25.5" x14ac:dyDescent="0.15">
      <c r="A62" s="554"/>
      <c r="B62" s="555"/>
      <c r="C62" s="282"/>
      <c r="D62" s="70" t="s">
        <v>34</v>
      </c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4"/>
      <c r="S62" s="534"/>
      <c r="T62" s="535"/>
      <c r="U62" s="56" t="s">
        <v>35</v>
      </c>
      <c r="V62" s="33"/>
    </row>
    <row r="63" spans="1:22" s="3" customFormat="1" ht="25.5" x14ac:dyDescent="0.15">
      <c r="A63" s="554"/>
      <c r="B63" s="555"/>
      <c r="C63" s="281" t="s">
        <v>12</v>
      </c>
      <c r="D63" s="69" t="s">
        <v>33</v>
      </c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9"/>
      <c r="S63" s="539"/>
      <c r="T63" s="540"/>
      <c r="U63" s="56" t="s">
        <v>35</v>
      </c>
      <c r="V63" s="33"/>
    </row>
    <row r="64" spans="1:22" s="3" customFormat="1" ht="25.5" x14ac:dyDescent="0.15">
      <c r="A64" s="554"/>
      <c r="B64" s="555"/>
      <c r="C64" s="282"/>
      <c r="D64" s="70" t="s">
        <v>34</v>
      </c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4"/>
      <c r="S64" s="534"/>
      <c r="T64" s="535"/>
      <c r="U64" s="56" t="s">
        <v>35</v>
      </c>
      <c r="V64" s="33"/>
    </row>
    <row r="65" spans="1:22" s="3" customFormat="1" ht="24" x14ac:dyDescent="0.15">
      <c r="A65" s="554"/>
      <c r="B65" s="555"/>
      <c r="C65" s="303" t="s">
        <v>13</v>
      </c>
      <c r="D65" s="304"/>
      <c r="E65" s="376" t="s">
        <v>22</v>
      </c>
      <c r="F65" s="377"/>
      <c r="G65" s="558" t="s">
        <v>297</v>
      </c>
      <c r="H65" s="559"/>
      <c r="I65" s="175"/>
      <c r="J65" s="175"/>
      <c r="K65" s="175"/>
      <c r="L65" s="175"/>
      <c r="M65" s="175"/>
      <c r="N65" s="175"/>
      <c r="O65" s="6" t="s">
        <v>14</v>
      </c>
      <c r="P65" s="167"/>
      <c r="Q65" s="300" t="s">
        <v>15</v>
      </c>
      <c r="R65" s="300"/>
      <c r="S65" s="71"/>
      <c r="T65" s="73"/>
      <c r="U65" s="56" t="s">
        <v>35</v>
      </c>
      <c r="V65" s="33"/>
    </row>
    <row r="66" spans="1:22" s="3" customFormat="1" ht="24.75" thickBot="1" x14ac:dyDescent="0.2">
      <c r="A66" s="556"/>
      <c r="B66" s="557"/>
      <c r="C66" s="306" t="s">
        <v>28</v>
      </c>
      <c r="D66" s="307"/>
      <c r="E66" s="279" t="s">
        <v>29</v>
      </c>
      <c r="F66" s="280"/>
      <c r="G66" s="277" t="s">
        <v>31</v>
      </c>
      <c r="H66" s="277"/>
      <c r="I66" s="277"/>
      <c r="J66" s="277" t="s">
        <v>32</v>
      </c>
      <c r="K66" s="277"/>
      <c r="L66" s="298"/>
      <c r="M66" s="308" t="s">
        <v>30</v>
      </c>
      <c r="N66" s="280"/>
      <c r="O66" s="277" t="s">
        <v>31</v>
      </c>
      <c r="P66" s="277"/>
      <c r="Q66" s="277"/>
      <c r="R66" s="277" t="s">
        <v>32</v>
      </c>
      <c r="S66" s="277"/>
      <c r="T66" s="278"/>
      <c r="U66" s="56" t="s">
        <v>35</v>
      </c>
      <c r="V66" s="33"/>
    </row>
    <row r="67" spans="1:22" s="3" customFormat="1" ht="9.75" thickBot="1" x14ac:dyDescent="0.2">
      <c r="B67" s="26"/>
      <c r="C67" s="27"/>
      <c r="L67" s="27"/>
      <c r="U67" s="38"/>
    </row>
    <row r="68" spans="1:22" s="3" customFormat="1" ht="24" x14ac:dyDescent="0.15">
      <c r="A68" s="88" t="s">
        <v>144</v>
      </c>
      <c r="B68" s="536" t="s">
        <v>138</v>
      </c>
      <c r="C68" s="536"/>
      <c r="D68" s="536" t="s">
        <v>140</v>
      </c>
      <c r="E68" s="536"/>
      <c r="F68" s="536"/>
      <c r="G68" s="536"/>
      <c r="H68" s="536"/>
      <c r="I68" s="536" t="s">
        <v>139</v>
      </c>
      <c r="J68" s="551"/>
      <c r="K68" s="91" t="s">
        <v>144</v>
      </c>
      <c r="L68" s="536" t="s">
        <v>138</v>
      </c>
      <c r="M68" s="536"/>
      <c r="N68" s="536" t="s">
        <v>6</v>
      </c>
      <c r="O68" s="536"/>
      <c r="P68" s="536"/>
      <c r="Q68" s="536"/>
      <c r="R68" s="536"/>
      <c r="S68" s="536" t="s">
        <v>139</v>
      </c>
      <c r="T68" s="537"/>
      <c r="U68" s="56" t="s">
        <v>35</v>
      </c>
    </row>
    <row r="69" spans="1:22" ht="30" x14ac:dyDescent="0.15">
      <c r="A69" s="89">
        <v>1</v>
      </c>
      <c r="B69" s="526"/>
      <c r="C69" s="526"/>
      <c r="D69" s="525"/>
      <c r="E69" s="525"/>
      <c r="F69" s="525"/>
      <c r="G69" s="525"/>
      <c r="H69" s="525"/>
      <c r="I69" s="531"/>
      <c r="J69" s="347"/>
      <c r="K69" s="92">
        <v>5</v>
      </c>
      <c r="L69" s="526"/>
      <c r="M69" s="526"/>
      <c r="N69" s="525"/>
      <c r="O69" s="525"/>
      <c r="P69" s="525"/>
      <c r="Q69" s="525"/>
      <c r="R69" s="525"/>
      <c r="S69" s="531"/>
      <c r="T69" s="532"/>
      <c r="U69" s="126" t="s">
        <v>35</v>
      </c>
    </row>
    <row r="70" spans="1:22" ht="30" x14ac:dyDescent="0.15">
      <c r="A70" s="89">
        <v>2</v>
      </c>
      <c r="B70" s="526"/>
      <c r="C70" s="526"/>
      <c r="D70" s="525"/>
      <c r="E70" s="525"/>
      <c r="F70" s="525"/>
      <c r="G70" s="525"/>
      <c r="H70" s="525"/>
      <c r="I70" s="531"/>
      <c r="J70" s="347"/>
      <c r="K70" s="92">
        <v>6</v>
      </c>
      <c r="L70" s="526"/>
      <c r="M70" s="526"/>
      <c r="N70" s="525"/>
      <c r="O70" s="525"/>
      <c r="P70" s="525"/>
      <c r="Q70" s="525"/>
      <c r="R70" s="525"/>
      <c r="S70" s="531"/>
      <c r="T70" s="532"/>
      <c r="U70" s="126" t="s">
        <v>35</v>
      </c>
    </row>
    <row r="71" spans="1:22" ht="30" x14ac:dyDescent="0.15">
      <c r="A71" s="89">
        <v>3</v>
      </c>
      <c r="B71" s="526"/>
      <c r="C71" s="526"/>
      <c r="D71" s="525"/>
      <c r="E71" s="525"/>
      <c r="F71" s="525"/>
      <c r="G71" s="525"/>
      <c r="H71" s="525"/>
      <c r="I71" s="531"/>
      <c r="J71" s="347"/>
      <c r="K71" s="92">
        <v>7</v>
      </c>
      <c r="L71" s="526"/>
      <c r="M71" s="526"/>
      <c r="N71" s="525"/>
      <c r="O71" s="525"/>
      <c r="P71" s="525"/>
      <c r="Q71" s="525"/>
      <c r="R71" s="525"/>
      <c r="S71" s="531"/>
      <c r="T71" s="532"/>
      <c r="U71" s="126" t="s">
        <v>35</v>
      </c>
    </row>
    <row r="72" spans="1:22" ht="30.75" thickBot="1" x14ac:dyDescent="0.2">
      <c r="A72" s="90">
        <v>4</v>
      </c>
      <c r="B72" s="527"/>
      <c r="C72" s="527"/>
      <c r="D72" s="528"/>
      <c r="E72" s="528"/>
      <c r="F72" s="528"/>
      <c r="G72" s="528"/>
      <c r="H72" s="528"/>
      <c r="I72" s="529"/>
      <c r="J72" s="480"/>
      <c r="K72" s="93">
        <v>8</v>
      </c>
      <c r="L72" s="527"/>
      <c r="M72" s="527"/>
      <c r="N72" s="528"/>
      <c r="O72" s="528"/>
      <c r="P72" s="528"/>
      <c r="Q72" s="528"/>
      <c r="R72" s="528"/>
      <c r="S72" s="529"/>
      <c r="T72" s="530"/>
      <c r="U72" s="126" t="s">
        <v>35</v>
      </c>
    </row>
    <row r="73" spans="1:22" s="3" customFormat="1" ht="9" x14ac:dyDescent="0.15">
      <c r="U73" s="61"/>
    </row>
    <row r="74" spans="1:22" ht="17.25" x14ac:dyDescent="0.15">
      <c r="A74" s="305" t="s">
        <v>299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125" t="s">
        <v>35</v>
      </c>
    </row>
    <row r="75" spans="1:22" ht="17.25" x14ac:dyDescent="0.15">
      <c r="A75" s="305" t="s">
        <v>300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125" t="s">
        <v>35</v>
      </c>
    </row>
    <row r="76" spans="1:22" ht="31.5" customHeight="1" x14ac:dyDescent="0.15">
      <c r="A76" s="302" t="s">
        <v>285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125" t="s">
        <v>35</v>
      </c>
    </row>
    <row r="77" spans="1:22" ht="17.25" x14ac:dyDescent="0.15">
      <c r="A77" s="305" t="s">
        <v>83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125" t="s">
        <v>35</v>
      </c>
    </row>
    <row r="78" spans="1:22" ht="14.25" x14ac:dyDescent="0.15">
      <c r="A78" s="33" t="s">
        <v>278</v>
      </c>
      <c r="U78" s="23"/>
    </row>
    <row r="79" spans="1:22" ht="14.25" x14ac:dyDescent="0.15">
      <c r="A79" s="25" t="s">
        <v>279</v>
      </c>
      <c r="U79" s="23"/>
    </row>
    <row r="80" spans="1:22" ht="14.25" hidden="1" x14ac:dyDescent="0.15">
      <c r="U80" s="23"/>
    </row>
    <row r="81" spans="1:21" ht="14.25" hidden="1" x14ac:dyDescent="0.15">
      <c r="U81" s="23"/>
    </row>
    <row r="82" spans="1:21" ht="14.25" hidden="1" x14ac:dyDescent="0.15">
      <c r="U82" s="23"/>
    </row>
    <row r="83" spans="1:21" ht="14.25" hidden="1" x14ac:dyDescent="0.15">
      <c r="U83" s="23"/>
    </row>
    <row r="84" spans="1:21" ht="15" x14ac:dyDescent="0.15">
      <c r="A84" s="94"/>
      <c r="B84" s="95"/>
      <c r="C84" s="49"/>
      <c r="D84" s="49"/>
      <c r="E84" s="49"/>
      <c r="F84" s="49"/>
      <c r="G84" s="49"/>
      <c r="H84" s="49"/>
      <c r="I84" s="49"/>
      <c r="J84" s="49"/>
      <c r="K84" s="49"/>
      <c r="L84" s="94"/>
      <c r="M84" s="94"/>
      <c r="N84" s="49" t="s">
        <v>304</v>
      </c>
      <c r="O84" s="132">
        <f>+初期登録!$J$2</f>
        <v>6</v>
      </c>
      <c r="P84" s="130" t="s">
        <v>240</v>
      </c>
      <c r="Q84" s="96">
        <f>+$Q$2</f>
        <v>0</v>
      </c>
      <c r="R84" s="51" t="s">
        <v>24</v>
      </c>
      <c r="S84" s="96">
        <f>+$S$2</f>
        <v>0</v>
      </c>
      <c r="T84" s="51" t="s">
        <v>25</v>
      </c>
      <c r="U84" s="52" t="s">
        <v>99</v>
      </c>
    </row>
    <row r="85" spans="1:21" ht="15" x14ac:dyDescent="0.15">
      <c r="A85" s="565" t="s">
        <v>0</v>
      </c>
      <c r="B85" s="565"/>
      <c r="C85" s="565"/>
      <c r="D85" s="565"/>
      <c r="E85" s="565"/>
      <c r="F85" s="565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52" t="s">
        <v>100</v>
      </c>
    </row>
    <row r="86" spans="1:21" ht="13.5" x14ac:dyDescent="0.15">
      <c r="A86" s="328" t="str">
        <f>$A$4</f>
        <v>地区会長　様</v>
      </c>
      <c r="B86" s="328"/>
      <c r="C86" s="328"/>
      <c r="D86" s="328"/>
      <c r="E86" s="328"/>
      <c r="F86" s="328"/>
      <c r="G86" s="96"/>
      <c r="H86" s="96"/>
      <c r="I86" s="96"/>
      <c r="J86" s="96"/>
      <c r="K86" s="96"/>
      <c r="L86" s="96"/>
      <c r="M86" s="294">
        <f>+初期登録!$C$8</f>
        <v>0</v>
      </c>
      <c r="N86" s="294"/>
      <c r="O86" s="294"/>
      <c r="P86" s="294"/>
      <c r="Q86" s="294"/>
      <c r="R86" s="294"/>
      <c r="S86" s="294"/>
      <c r="T86" s="96"/>
      <c r="U86" s="52"/>
    </row>
    <row r="87" spans="1:21" ht="24" customHeight="1" x14ac:dyDescent="0.15">
      <c r="H87" s="570" t="s">
        <v>1</v>
      </c>
      <c r="I87" s="570"/>
      <c r="J87" s="570"/>
      <c r="K87" s="569" t="s">
        <v>2</v>
      </c>
      <c r="L87" s="569"/>
      <c r="M87" s="246">
        <f>+初期登録!$M$6</f>
        <v>0</v>
      </c>
      <c r="N87" s="246"/>
      <c r="O87" s="243">
        <f>+初期登録!$O$6</f>
        <v>0</v>
      </c>
      <c r="P87" s="243"/>
      <c r="Q87" s="243"/>
      <c r="R87" s="243"/>
      <c r="S87" s="243"/>
      <c r="T87" s="27" t="s">
        <v>3</v>
      </c>
      <c r="U87" s="34" t="s">
        <v>101</v>
      </c>
    </row>
    <row r="88" spans="1:21" x14ac:dyDescent="0.15">
      <c r="A88" s="3"/>
      <c r="B88" s="3"/>
      <c r="C88" s="3"/>
      <c r="D88" s="3"/>
      <c r="E88" s="3"/>
      <c r="F88" s="3"/>
      <c r="G88" s="3"/>
      <c r="H88" s="3"/>
      <c r="I88" s="35"/>
      <c r="J88" s="35"/>
      <c r="K88" s="35"/>
      <c r="L88" s="36"/>
      <c r="M88" s="36"/>
      <c r="N88" s="36"/>
      <c r="O88" s="3"/>
      <c r="P88" s="3"/>
      <c r="Q88" s="3"/>
      <c r="R88" s="3"/>
      <c r="S88" s="3"/>
      <c r="T88" s="37"/>
      <c r="U88" s="38" t="s">
        <v>102</v>
      </c>
    </row>
    <row r="89" spans="1:21" ht="24" x14ac:dyDescent="0.15">
      <c r="A89" s="365" t="str">
        <f>"第"&amp;$O$2+52&amp;"回宮城県アンサンブルコンテスト"&amp;"　兼"</f>
        <v>第58回宮城県アンサンブルコンテスト　兼</v>
      </c>
      <c r="B89" s="365"/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4" t="s">
        <v>141</v>
      </c>
    </row>
    <row r="90" spans="1:21" ht="21" x14ac:dyDescent="0.15">
      <c r="C90" s="14"/>
      <c r="D90" s="14"/>
      <c r="E90" s="14"/>
      <c r="F90" s="14"/>
      <c r="G90" s="16" t="s">
        <v>65</v>
      </c>
      <c r="H90" s="247">
        <f>+初期登録!$C$6</f>
        <v>0</v>
      </c>
      <c r="I90" s="247"/>
      <c r="J90" s="247"/>
      <c r="K90" s="247"/>
      <c r="L90" s="15" t="s">
        <v>66</v>
      </c>
      <c r="M90" s="14"/>
      <c r="N90" s="14"/>
      <c r="O90" s="14"/>
      <c r="P90" s="14"/>
      <c r="Q90" s="14"/>
      <c r="R90" s="14"/>
      <c r="S90" s="14"/>
      <c r="T90" s="14"/>
      <c r="U90" s="34"/>
    </row>
    <row r="91" spans="1:21" ht="24" x14ac:dyDescent="0.15">
      <c r="A91" s="365" t="s">
        <v>20</v>
      </c>
      <c r="B91" s="365"/>
      <c r="C91" s="566"/>
      <c r="D91" s="566"/>
      <c r="E91" s="566"/>
      <c r="F91" s="566"/>
      <c r="G91" s="566"/>
      <c r="H91" s="566"/>
      <c r="I91" s="566"/>
      <c r="J91" s="566"/>
      <c r="K91" s="566"/>
      <c r="L91" s="566"/>
      <c r="M91" s="566"/>
      <c r="N91" s="566"/>
      <c r="O91" s="566"/>
      <c r="P91" s="566"/>
      <c r="Q91" s="566"/>
      <c r="R91" s="566"/>
      <c r="S91" s="566"/>
      <c r="T91" s="566"/>
      <c r="U91" s="34" t="s">
        <v>104</v>
      </c>
    </row>
    <row r="92" spans="1:21" ht="12.75" thickBot="1" x14ac:dyDescent="0.2">
      <c r="A92" s="3"/>
      <c r="B92" s="3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38" t="s">
        <v>142</v>
      </c>
    </row>
    <row r="93" spans="1:21" ht="24" x14ac:dyDescent="0.15">
      <c r="A93" s="567" t="s">
        <v>17</v>
      </c>
      <c r="B93" s="568"/>
      <c r="C93" s="368">
        <f>+初期登録!$C$7</f>
        <v>0</v>
      </c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70"/>
      <c r="U93" s="34" t="s">
        <v>35</v>
      </c>
    </row>
    <row r="94" spans="1:21" ht="35.25" x14ac:dyDescent="0.15">
      <c r="A94" s="541" t="s">
        <v>4</v>
      </c>
      <c r="B94" s="542"/>
      <c r="C94" s="254">
        <f>+初期登録!$C$8</f>
        <v>0</v>
      </c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6"/>
      <c r="S94" s="256"/>
      <c r="T94" s="257"/>
      <c r="U94" s="34" t="s">
        <v>36</v>
      </c>
    </row>
    <row r="95" spans="1:21" ht="31.5" x14ac:dyDescent="0.15">
      <c r="A95" s="543" t="s">
        <v>5</v>
      </c>
      <c r="B95" s="544"/>
      <c r="C95" s="63" t="s">
        <v>18</v>
      </c>
      <c r="D95" s="263">
        <f>+初期登録!$D$9</f>
        <v>0</v>
      </c>
      <c r="E95" s="263"/>
      <c r="F95" s="263"/>
      <c r="G95" s="258" t="s">
        <v>9</v>
      </c>
      <c r="H95" s="259"/>
      <c r="I95" s="259"/>
      <c r="J95" s="263">
        <f>+初期登録!$J$9</f>
        <v>0</v>
      </c>
      <c r="K95" s="264"/>
      <c r="L95" s="264"/>
      <c r="M95" s="264"/>
      <c r="N95" s="264"/>
      <c r="O95" s="166" t="s">
        <v>273</v>
      </c>
      <c r="P95" s="265">
        <f>+初期登録!$Q$9</f>
        <v>0</v>
      </c>
      <c r="Q95" s="266"/>
      <c r="R95" s="266"/>
      <c r="S95" s="266"/>
      <c r="T95" s="267"/>
      <c r="U95" s="34" t="s">
        <v>35</v>
      </c>
    </row>
    <row r="96" spans="1:21" ht="35.25" x14ac:dyDescent="0.15">
      <c r="A96" s="545"/>
      <c r="B96" s="546"/>
      <c r="C96" s="64" t="s">
        <v>8</v>
      </c>
      <c r="D96" s="241">
        <f>+初期登録!$D$10</f>
        <v>0</v>
      </c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2"/>
      <c r="U96" s="34" t="s">
        <v>36</v>
      </c>
    </row>
    <row r="97" spans="1:22" ht="24.75" thickBot="1" x14ac:dyDescent="0.2">
      <c r="A97" s="547"/>
      <c r="B97" s="548"/>
      <c r="C97" s="65" t="s">
        <v>19</v>
      </c>
      <c r="D97" s="188">
        <f>+初期登録!D93</f>
        <v>0</v>
      </c>
      <c r="E97" s="188"/>
      <c r="F97" s="188"/>
      <c r="G97" s="188"/>
      <c r="H97" s="188"/>
      <c r="I97" s="189"/>
      <c r="J97" s="191" t="s">
        <v>320</v>
      </c>
      <c r="K97" s="188"/>
      <c r="L97" s="190"/>
      <c r="M97" s="260">
        <f>初期登録!M11</f>
        <v>0</v>
      </c>
      <c r="N97" s="260"/>
      <c r="O97" s="260"/>
      <c r="P97" s="260"/>
      <c r="Q97" s="260"/>
      <c r="R97" s="260"/>
      <c r="S97" s="260"/>
      <c r="T97" s="261"/>
      <c r="U97" s="34" t="s">
        <v>35</v>
      </c>
    </row>
    <row r="98" spans="1:22" s="3" customFormat="1" ht="9.75" thickBot="1" x14ac:dyDescent="0.2">
      <c r="B98" s="26"/>
      <c r="C98" s="27"/>
      <c r="L98" s="27"/>
      <c r="U98" s="38"/>
    </row>
    <row r="99" spans="1:22" s="3" customFormat="1" ht="24" x14ac:dyDescent="0.15">
      <c r="A99" s="549" t="s">
        <v>26</v>
      </c>
      <c r="B99" s="550"/>
      <c r="C99" s="137"/>
      <c r="D99" s="564" t="s">
        <v>322</v>
      </c>
      <c r="E99" s="564"/>
      <c r="F99" s="137"/>
      <c r="G99" s="564" t="s">
        <v>324</v>
      </c>
      <c r="H99" s="564"/>
      <c r="I99" s="137"/>
      <c r="J99" s="564" t="s">
        <v>23</v>
      </c>
      <c r="K99" s="564"/>
      <c r="L99" s="137"/>
      <c r="M99" s="564" t="s">
        <v>244</v>
      </c>
      <c r="N99" s="564"/>
      <c r="O99" s="138"/>
      <c r="P99" s="171" t="s">
        <v>282</v>
      </c>
      <c r="Q99" s="171"/>
      <c r="R99" s="137"/>
      <c r="S99" s="564"/>
      <c r="T99" s="571"/>
      <c r="U99" s="56" t="s">
        <v>35</v>
      </c>
      <c r="V99" s="33"/>
    </row>
    <row r="100" spans="1:22" s="3" customFormat="1" ht="24" x14ac:dyDescent="0.15">
      <c r="A100" s="560" t="s">
        <v>137</v>
      </c>
      <c r="B100" s="561"/>
      <c r="C100" s="169"/>
      <c r="D100" s="562"/>
      <c r="E100" s="562"/>
      <c r="F100" s="562"/>
      <c r="G100" s="562"/>
      <c r="H100" s="562"/>
      <c r="I100" s="562"/>
      <c r="J100" s="562"/>
      <c r="K100" s="562"/>
      <c r="L100" s="168"/>
      <c r="M100" s="562"/>
      <c r="N100" s="562"/>
      <c r="O100" s="562"/>
      <c r="P100" s="562"/>
      <c r="Q100" s="562"/>
      <c r="R100" s="562"/>
      <c r="S100" s="562"/>
      <c r="T100" s="563"/>
      <c r="U100" s="56" t="s">
        <v>35</v>
      </c>
      <c r="V100" s="33"/>
    </row>
    <row r="101" spans="1:22" s="3" customFormat="1" ht="25.5" x14ac:dyDescent="0.15">
      <c r="A101" s="552" t="s">
        <v>16</v>
      </c>
      <c r="B101" s="553"/>
      <c r="C101" s="281" t="s">
        <v>10</v>
      </c>
      <c r="D101" s="69" t="s">
        <v>33</v>
      </c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9"/>
      <c r="S101" s="539"/>
      <c r="T101" s="540"/>
      <c r="U101" s="56" t="s">
        <v>35</v>
      </c>
      <c r="V101" s="33"/>
    </row>
    <row r="102" spans="1:22" s="3" customFormat="1" ht="25.5" x14ac:dyDescent="0.15">
      <c r="A102" s="554"/>
      <c r="B102" s="555"/>
      <c r="C102" s="282"/>
      <c r="D102" s="70" t="s">
        <v>34</v>
      </c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3"/>
      <c r="R102" s="534"/>
      <c r="S102" s="534"/>
      <c r="T102" s="535"/>
      <c r="U102" s="56" t="s">
        <v>35</v>
      </c>
      <c r="V102" s="33"/>
    </row>
    <row r="103" spans="1:22" s="3" customFormat="1" ht="25.5" x14ac:dyDescent="0.15">
      <c r="A103" s="554"/>
      <c r="B103" s="555"/>
      <c r="C103" s="281" t="s">
        <v>11</v>
      </c>
      <c r="D103" s="69" t="s">
        <v>33</v>
      </c>
      <c r="E103" s="538"/>
      <c r="F103" s="538"/>
      <c r="G103" s="538"/>
      <c r="H103" s="538"/>
      <c r="I103" s="538"/>
      <c r="J103" s="538"/>
      <c r="K103" s="538"/>
      <c r="L103" s="538"/>
      <c r="M103" s="538"/>
      <c r="N103" s="538"/>
      <c r="O103" s="538"/>
      <c r="P103" s="538"/>
      <c r="Q103" s="538"/>
      <c r="R103" s="539"/>
      <c r="S103" s="539"/>
      <c r="T103" s="540"/>
      <c r="U103" s="56" t="s">
        <v>35</v>
      </c>
      <c r="V103" s="33"/>
    </row>
    <row r="104" spans="1:22" s="3" customFormat="1" ht="25.5" x14ac:dyDescent="0.15">
      <c r="A104" s="554"/>
      <c r="B104" s="555"/>
      <c r="C104" s="282"/>
      <c r="D104" s="70" t="s">
        <v>34</v>
      </c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3"/>
      <c r="Q104" s="533"/>
      <c r="R104" s="534"/>
      <c r="S104" s="534"/>
      <c r="T104" s="535"/>
      <c r="U104" s="56" t="s">
        <v>35</v>
      </c>
      <c r="V104" s="33"/>
    </row>
    <row r="105" spans="1:22" s="3" customFormat="1" ht="25.5" x14ac:dyDescent="0.15">
      <c r="A105" s="554"/>
      <c r="B105" s="555"/>
      <c r="C105" s="281" t="s">
        <v>12</v>
      </c>
      <c r="D105" s="69" t="s">
        <v>33</v>
      </c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9"/>
      <c r="S105" s="539"/>
      <c r="T105" s="540"/>
      <c r="U105" s="56" t="s">
        <v>35</v>
      </c>
      <c r="V105" s="33"/>
    </row>
    <row r="106" spans="1:22" s="3" customFormat="1" ht="25.5" x14ac:dyDescent="0.15">
      <c r="A106" s="554"/>
      <c r="B106" s="555"/>
      <c r="C106" s="282"/>
      <c r="D106" s="70" t="s">
        <v>34</v>
      </c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4"/>
      <c r="S106" s="534"/>
      <c r="T106" s="535"/>
      <c r="U106" s="56" t="s">
        <v>35</v>
      </c>
      <c r="V106" s="33"/>
    </row>
    <row r="107" spans="1:22" s="3" customFormat="1" ht="24" x14ac:dyDescent="0.15">
      <c r="A107" s="554"/>
      <c r="B107" s="555"/>
      <c r="C107" s="303" t="s">
        <v>13</v>
      </c>
      <c r="D107" s="304"/>
      <c r="E107" s="376" t="s">
        <v>22</v>
      </c>
      <c r="F107" s="377"/>
      <c r="G107" s="558" t="s">
        <v>297</v>
      </c>
      <c r="H107" s="559"/>
      <c r="I107" s="175"/>
      <c r="J107" s="175"/>
      <c r="K107" s="175"/>
      <c r="L107" s="175"/>
      <c r="M107" s="175"/>
      <c r="N107" s="175"/>
      <c r="O107" s="6" t="s">
        <v>14</v>
      </c>
      <c r="P107" s="167"/>
      <c r="Q107" s="300" t="s">
        <v>15</v>
      </c>
      <c r="R107" s="300"/>
      <c r="S107" s="71"/>
      <c r="T107" s="73"/>
      <c r="U107" s="56" t="s">
        <v>35</v>
      </c>
      <c r="V107" s="33"/>
    </row>
    <row r="108" spans="1:22" s="3" customFormat="1" ht="24.75" thickBot="1" x14ac:dyDescent="0.2">
      <c r="A108" s="556"/>
      <c r="B108" s="557"/>
      <c r="C108" s="306" t="s">
        <v>28</v>
      </c>
      <c r="D108" s="307"/>
      <c r="E108" s="279" t="s">
        <v>29</v>
      </c>
      <c r="F108" s="280"/>
      <c r="G108" s="277" t="s">
        <v>31</v>
      </c>
      <c r="H108" s="277"/>
      <c r="I108" s="277"/>
      <c r="J108" s="277" t="s">
        <v>32</v>
      </c>
      <c r="K108" s="277"/>
      <c r="L108" s="298"/>
      <c r="M108" s="308" t="s">
        <v>30</v>
      </c>
      <c r="N108" s="280"/>
      <c r="O108" s="277" t="s">
        <v>31</v>
      </c>
      <c r="P108" s="277"/>
      <c r="Q108" s="277"/>
      <c r="R108" s="277" t="s">
        <v>32</v>
      </c>
      <c r="S108" s="277"/>
      <c r="T108" s="278"/>
      <c r="U108" s="56" t="s">
        <v>35</v>
      </c>
      <c r="V108" s="33"/>
    </row>
    <row r="109" spans="1:22" s="3" customFormat="1" ht="9.75" thickBot="1" x14ac:dyDescent="0.2">
      <c r="B109" s="26"/>
      <c r="C109" s="27"/>
      <c r="L109" s="27"/>
      <c r="U109" s="38"/>
    </row>
    <row r="110" spans="1:22" s="3" customFormat="1" ht="24" x14ac:dyDescent="0.15">
      <c r="A110" s="88" t="s">
        <v>144</v>
      </c>
      <c r="B110" s="536" t="s">
        <v>138</v>
      </c>
      <c r="C110" s="536"/>
      <c r="D110" s="536" t="s">
        <v>140</v>
      </c>
      <c r="E110" s="536"/>
      <c r="F110" s="536"/>
      <c r="G110" s="536"/>
      <c r="H110" s="536"/>
      <c r="I110" s="536" t="s">
        <v>139</v>
      </c>
      <c r="J110" s="551"/>
      <c r="K110" s="91" t="s">
        <v>144</v>
      </c>
      <c r="L110" s="536" t="s">
        <v>138</v>
      </c>
      <c r="M110" s="536"/>
      <c r="N110" s="536" t="s">
        <v>6</v>
      </c>
      <c r="O110" s="536"/>
      <c r="P110" s="536"/>
      <c r="Q110" s="536"/>
      <c r="R110" s="536"/>
      <c r="S110" s="536" t="s">
        <v>139</v>
      </c>
      <c r="T110" s="537"/>
      <c r="U110" s="56" t="s">
        <v>35</v>
      </c>
    </row>
    <row r="111" spans="1:22" ht="30" x14ac:dyDescent="0.15">
      <c r="A111" s="89">
        <v>1</v>
      </c>
      <c r="B111" s="526"/>
      <c r="C111" s="526"/>
      <c r="D111" s="525"/>
      <c r="E111" s="525"/>
      <c r="F111" s="525"/>
      <c r="G111" s="525"/>
      <c r="H111" s="525"/>
      <c r="I111" s="531"/>
      <c r="J111" s="347"/>
      <c r="K111" s="92">
        <v>5</v>
      </c>
      <c r="L111" s="526"/>
      <c r="M111" s="526"/>
      <c r="N111" s="525"/>
      <c r="O111" s="525"/>
      <c r="P111" s="525"/>
      <c r="Q111" s="525"/>
      <c r="R111" s="525"/>
      <c r="S111" s="531"/>
      <c r="T111" s="532"/>
      <c r="U111" s="126" t="s">
        <v>35</v>
      </c>
    </row>
    <row r="112" spans="1:22" ht="30" x14ac:dyDescent="0.15">
      <c r="A112" s="89">
        <v>2</v>
      </c>
      <c r="B112" s="526"/>
      <c r="C112" s="526"/>
      <c r="D112" s="525"/>
      <c r="E112" s="525"/>
      <c r="F112" s="525"/>
      <c r="G112" s="525"/>
      <c r="H112" s="525"/>
      <c r="I112" s="531"/>
      <c r="J112" s="347"/>
      <c r="K112" s="92">
        <v>6</v>
      </c>
      <c r="L112" s="526"/>
      <c r="M112" s="526"/>
      <c r="N112" s="525"/>
      <c r="O112" s="525"/>
      <c r="P112" s="525"/>
      <c r="Q112" s="525"/>
      <c r="R112" s="525"/>
      <c r="S112" s="531"/>
      <c r="T112" s="532"/>
      <c r="U112" s="126" t="s">
        <v>35</v>
      </c>
    </row>
    <row r="113" spans="1:21" ht="30" x14ac:dyDescent="0.15">
      <c r="A113" s="89">
        <v>3</v>
      </c>
      <c r="B113" s="526"/>
      <c r="C113" s="526"/>
      <c r="D113" s="525"/>
      <c r="E113" s="525"/>
      <c r="F113" s="525"/>
      <c r="G113" s="525"/>
      <c r="H113" s="525"/>
      <c r="I113" s="531"/>
      <c r="J113" s="347"/>
      <c r="K113" s="92">
        <v>7</v>
      </c>
      <c r="L113" s="526"/>
      <c r="M113" s="526"/>
      <c r="N113" s="525"/>
      <c r="O113" s="525"/>
      <c r="P113" s="525"/>
      <c r="Q113" s="525"/>
      <c r="R113" s="525"/>
      <c r="S113" s="531"/>
      <c r="T113" s="532"/>
      <c r="U113" s="126" t="s">
        <v>35</v>
      </c>
    </row>
    <row r="114" spans="1:21" ht="30.75" thickBot="1" x14ac:dyDescent="0.2">
      <c r="A114" s="90">
        <v>4</v>
      </c>
      <c r="B114" s="527"/>
      <c r="C114" s="527"/>
      <c r="D114" s="528"/>
      <c r="E114" s="528"/>
      <c r="F114" s="528"/>
      <c r="G114" s="528"/>
      <c r="H114" s="528"/>
      <c r="I114" s="529"/>
      <c r="J114" s="480"/>
      <c r="K114" s="93">
        <v>8</v>
      </c>
      <c r="L114" s="527"/>
      <c r="M114" s="527"/>
      <c r="N114" s="528"/>
      <c r="O114" s="528"/>
      <c r="P114" s="528"/>
      <c r="Q114" s="528"/>
      <c r="R114" s="528"/>
      <c r="S114" s="529"/>
      <c r="T114" s="530"/>
      <c r="U114" s="126" t="s">
        <v>35</v>
      </c>
    </row>
    <row r="115" spans="1:21" s="3" customFormat="1" ht="9" x14ac:dyDescent="0.15">
      <c r="U115" s="61"/>
    </row>
    <row r="116" spans="1:21" ht="17.25" x14ac:dyDescent="0.15">
      <c r="A116" s="305" t="s">
        <v>299</v>
      </c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125" t="s">
        <v>35</v>
      </c>
    </row>
    <row r="117" spans="1:21" ht="17.25" x14ac:dyDescent="0.15">
      <c r="A117" s="305" t="s">
        <v>300</v>
      </c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125" t="s">
        <v>35</v>
      </c>
    </row>
    <row r="118" spans="1:21" ht="31.5" customHeight="1" x14ac:dyDescent="0.15">
      <c r="A118" s="302" t="s">
        <v>285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125" t="s">
        <v>35</v>
      </c>
    </row>
    <row r="119" spans="1:21" ht="17.25" x14ac:dyDescent="0.15">
      <c r="A119" s="305" t="s">
        <v>83</v>
      </c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125" t="s">
        <v>35</v>
      </c>
    </row>
    <row r="120" spans="1:21" ht="14.25" x14ac:dyDescent="0.15">
      <c r="A120" s="33" t="s">
        <v>278</v>
      </c>
      <c r="U120" s="23"/>
    </row>
    <row r="121" spans="1:21" ht="14.25" x14ac:dyDescent="0.15">
      <c r="A121" s="25" t="s">
        <v>279</v>
      </c>
      <c r="U121" s="23"/>
    </row>
    <row r="122" spans="1:21" ht="14.25" hidden="1" x14ac:dyDescent="0.15">
      <c r="U122" s="23"/>
    </row>
    <row r="123" spans="1:21" ht="14.25" hidden="1" x14ac:dyDescent="0.15">
      <c r="U123" s="23"/>
    </row>
    <row r="124" spans="1:21" ht="14.25" hidden="1" x14ac:dyDescent="0.15">
      <c r="U124" s="23"/>
    </row>
    <row r="125" spans="1:21" hidden="1" x14ac:dyDescent="0.15"/>
    <row r="126" spans="1:21" ht="15" x14ac:dyDescent="0.15">
      <c r="A126" s="94"/>
      <c r="B126" s="95"/>
      <c r="C126" s="49"/>
      <c r="D126" s="49"/>
      <c r="E126" s="49"/>
      <c r="F126" s="49"/>
      <c r="G126" s="49"/>
      <c r="H126" s="49"/>
      <c r="I126" s="49"/>
      <c r="J126" s="49"/>
      <c r="K126" s="49"/>
      <c r="L126" s="94"/>
      <c r="M126" s="94"/>
      <c r="N126" s="49" t="s">
        <v>304</v>
      </c>
      <c r="O126" s="132">
        <f>+初期登録!$J$2</f>
        <v>6</v>
      </c>
      <c r="P126" s="130" t="s">
        <v>240</v>
      </c>
      <c r="Q126" s="96">
        <f>+$Q$2</f>
        <v>0</v>
      </c>
      <c r="R126" s="51" t="s">
        <v>24</v>
      </c>
      <c r="S126" s="96">
        <f>+$S$2</f>
        <v>0</v>
      </c>
      <c r="T126" s="51" t="s">
        <v>25</v>
      </c>
      <c r="U126" s="52" t="s">
        <v>99</v>
      </c>
    </row>
    <row r="127" spans="1:21" ht="15" x14ac:dyDescent="0.15">
      <c r="A127" s="565" t="s">
        <v>0</v>
      </c>
      <c r="B127" s="565"/>
      <c r="C127" s="565"/>
      <c r="D127" s="565"/>
      <c r="E127" s="565"/>
      <c r="F127" s="565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52" t="s">
        <v>100</v>
      </c>
    </row>
    <row r="128" spans="1:21" ht="13.5" x14ac:dyDescent="0.15">
      <c r="A128" s="328" t="str">
        <f>$A$4</f>
        <v>地区会長　様</v>
      </c>
      <c r="B128" s="328"/>
      <c r="C128" s="328"/>
      <c r="D128" s="328"/>
      <c r="E128" s="328"/>
      <c r="F128" s="328"/>
      <c r="G128" s="96"/>
      <c r="H128" s="96"/>
      <c r="I128" s="96"/>
      <c r="J128" s="96"/>
      <c r="K128" s="96"/>
      <c r="L128" s="96"/>
      <c r="M128" s="294">
        <f>+初期登録!$C$8</f>
        <v>0</v>
      </c>
      <c r="N128" s="294"/>
      <c r="O128" s="294"/>
      <c r="P128" s="294"/>
      <c r="Q128" s="294"/>
      <c r="R128" s="294"/>
      <c r="S128" s="294"/>
      <c r="T128" s="96"/>
      <c r="U128" s="52"/>
    </row>
    <row r="129" spans="1:22" ht="24" customHeight="1" x14ac:dyDescent="0.15">
      <c r="H129" s="570" t="s">
        <v>1</v>
      </c>
      <c r="I129" s="570"/>
      <c r="J129" s="570"/>
      <c r="K129" s="569" t="s">
        <v>2</v>
      </c>
      <c r="L129" s="569"/>
      <c r="M129" s="246">
        <f>+初期登録!$M$6</f>
        <v>0</v>
      </c>
      <c r="N129" s="246"/>
      <c r="O129" s="243">
        <f>+初期登録!$O$6</f>
        <v>0</v>
      </c>
      <c r="P129" s="243"/>
      <c r="Q129" s="243"/>
      <c r="R129" s="243"/>
      <c r="S129" s="243"/>
      <c r="T129" s="27" t="s">
        <v>3</v>
      </c>
      <c r="U129" s="34" t="s">
        <v>101</v>
      </c>
    </row>
    <row r="130" spans="1:22" x14ac:dyDescent="0.15">
      <c r="A130" s="3"/>
      <c r="B130" s="3"/>
      <c r="C130" s="3"/>
      <c r="D130" s="3"/>
      <c r="E130" s="3"/>
      <c r="F130" s="3"/>
      <c r="G130" s="3"/>
      <c r="H130" s="3"/>
      <c r="I130" s="35"/>
      <c r="J130" s="35"/>
      <c r="K130" s="35"/>
      <c r="L130" s="36"/>
      <c r="M130" s="36"/>
      <c r="N130" s="36"/>
      <c r="O130" s="3"/>
      <c r="P130" s="3"/>
      <c r="Q130" s="3"/>
      <c r="R130" s="3"/>
      <c r="S130" s="3"/>
      <c r="T130" s="37"/>
      <c r="U130" s="38" t="s">
        <v>102</v>
      </c>
    </row>
    <row r="131" spans="1:22" ht="24" x14ac:dyDescent="0.15">
      <c r="A131" s="365" t="str">
        <f>"第"&amp;$O$2+52&amp;"回宮城県アンサンブルコンテスト"&amp;"　兼"</f>
        <v>第58回宮城県アンサンブルコンテスト　兼</v>
      </c>
      <c r="B131" s="365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4" t="s">
        <v>141</v>
      </c>
    </row>
    <row r="132" spans="1:22" ht="21" x14ac:dyDescent="0.15">
      <c r="C132" s="14"/>
      <c r="D132" s="14"/>
      <c r="E132" s="14"/>
      <c r="F132" s="14"/>
      <c r="G132" s="16" t="s">
        <v>65</v>
      </c>
      <c r="H132" s="247">
        <f>+初期登録!$C$6</f>
        <v>0</v>
      </c>
      <c r="I132" s="247"/>
      <c r="J132" s="247"/>
      <c r="K132" s="247"/>
      <c r="L132" s="15" t="s">
        <v>66</v>
      </c>
      <c r="M132" s="14"/>
      <c r="N132" s="14"/>
      <c r="O132" s="14"/>
      <c r="P132" s="14"/>
      <c r="Q132" s="14"/>
      <c r="R132" s="14"/>
      <c r="S132" s="14"/>
      <c r="T132" s="14"/>
      <c r="U132" s="34"/>
    </row>
    <row r="133" spans="1:22" ht="24" x14ac:dyDescent="0.15">
      <c r="A133" s="365" t="s">
        <v>20</v>
      </c>
      <c r="B133" s="365"/>
      <c r="C133" s="566"/>
      <c r="D133" s="566"/>
      <c r="E133" s="566"/>
      <c r="F133" s="566"/>
      <c r="G133" s="566"/>
      <c r="H133" s="566"/>
      <c r="I133" s="566"/>
      <c r="J133" s="566"/>
      <c r="K133" s="566"/>
      <c r="L133" s="566"/>
      <c r="M133" s="566"/>
      <c r="N133" s="566"/>
      <c r="O133" s="566"/>
      <c r="P133" s="566"/>
      <c r="Q133" s="566"/>
      <c r="R133" s="566"/>
      <c r="S133" s="566"/>
      <c r="T133" s="566"/>
      <c r="U133" s="34" t="s">
        <v>104</v>
      </c>
    </row>
    <row r="134" spans="1:22" ht="12.75" thickBot="1" x14ac:dyDescent="0.2">
      <c r="A134" s="3"/>
      <c r="B134" s="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38" t="s">
        <v>142</v>
      </c>
    </row>
    <row r="135" spans="1:22" ht="24" x14ac:dyDescent="0.15">
      <c r="A135" s="567" t="s">
        <v>17</v>
      </c>
      <c r="B135" s="568"/>
      <c r="C135" s="368">
        <f>+初期登録!$C$7</f>
        <v>0</v>
      </c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70"/>
      <c r="U135" s="34" t="s">
        <v>35</v>
      </c>
    </row>
    <row r="136" spans="1:22" ht="35.25" x14ac:dyDescent="0.15">
      <c r="A136" s="541" t="s">
        <v>4</v>
      </c>
      <c r="B136" s="542"/>
      <c r="C136" s="254">
        <f>+初期登録!$C$8</f>
        <v>0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6"/>
      <c r="S136" s="256"/>
      <c r="T136" s="257"/>
      <c r="U136" s="34" t="s">
        <v>36</v>
      </c>
    </row>
    <row r="137" spans="1:22" ht="31.5" x14ac:dyDescent="0.15">
      <c r="A137" s="543" t="s">
        <v>5</v>
      </c>
      <c r="B137" s="544"/>
      <c r="C137" s="63" t="s">
        <v>18</v>
      </c>
      <c r="D137" s="263">
        <f>+初期登録!$D$9</f>
        <v>0</v>
      </c>
      <c r="E137" s="263"/>
      <c r="F137" s="263"/>
      <c r="G137" s="258" t="s">
        <v>9</v>
      </c>
      <c r="H137" s="259"/>
      <c r="I137" s="259"/>
      <c r="J137" s="263">
        <f>+初期登録!$J$9</f>
        <v>0</v>
      </c>
      <c r="K137" s="264"/>
      <c r="L137" s="264"/>
      <c r="M137" s="264"/>
      <c r="N137" s="264"/>
      <c r="O137" s="166" t="s">
        <v>273</v>
      </c>
      <c r="P137" s="265">
        <f>+初期登録!$Q$9</f>
        <v>0</v>
      </c>
      <c r="Q137" s="266"/>
      <c r="R137" s="266"/>
      <c r="S137" s="266"/>
      <c r="T137" s="267"/>
      <c r="U137" s="34" t="s">
        <v>35</v>
      </c>
    </row>
    <row r="138" spans="1:22" ht="35.25" x14ac:dyDescent="0.15">
      <c r="A138" s="545"/>
      <c r="B138" s="546"/>
      <c r="C138" s="64" t="s">
        <v>8</v>
      </c>
      <c r="D138" s="241">
        <f>+初期登録!$D$10</f>
        <v>0</v>
      </c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2"/>
      <c r="U138" s="34" t="s">
        <v>36</v>
      </c>
    </row>
    <row r="139" spans="1:22" ht="24.75" thickBot="1" x14ac:dyDescent="0.2">
      <c r="A139" s="547"/>
      <c r="B139" s="548"/>
      <c r="C139" s="65" t="s">
        <v>19</v>
      </c>
      <c r="D139" s="188">
        <f>+初期登録!D135</f>
        <v>0</v>
      </c>
      <c r="E139" s="188"/>
      <c r="F139" s="188"/>
      <c r="G139" s="188"/>
      <c r="H139" s="188"/>
      <c r="I139" s="189"/>
      <c r="J139" s="191" t="s">
        <v>320</v>
      </c>
      <c r="K139" s="188"/>
      <c r="L139" s="190"/>
      <c r="M139" s="585">
        <f>初期登録!M11</f>
        <v>0</v>
      </c>
      <c r="N139" s="585"/>
      <c r="O139" s="585"/>
      <c r="P139" s="585"/>
      <c r="Q139" s="585"/>
      <c r="R139" s="585"/>
      <c r="S139" s="585"/>
      <c r="T139" s="586"/>
      <c r="U139" s="34" t="s">
        <v>35</v>
      </c>
    </row>
    <row r="140" spans="1:22" s="3" customFormat="1" ht="9.75" thickBot="1" x14ac:dyDescent="0.2">
      <c r="B140" s="26"/>
      <c r="C140" s="27"/>
      <c r="L140" s="27"/>
      <c r="U140" s="38"/>
    </row>
    <row r="141" spans="1:22" s="3" customFormat="1" ht="24" x14ac:dyDescent="0.15">
      <c r="A141" s="549" t="s">
        <v>26</v>
      </c>
      <c r="B141" s="550"/>
      <c r="C141" s="137"/>
      <c r="D141" s="564" t="s">
        <v>322</v>
      </c>
      <c r="E141" s="564"/>
      <c r="F141" s="137"/>
      <c r="G141" s="564" t="s">
        <v>324</v>
      </c>
      <c r="H141" s="564"/>
      <c r="I141" s="137"/>
      <c r="J141" s="564" t="s">
        <v>23</v>
      </c>
      <c r="K141" s="564"/>
      <c r="L141" s="137"/>
      <c r="M141" s="564" t="s">
        <v>244</v>
      </c>
      <c r="N141" s="564"/>
      <c r="O141" s="138"/>
      <c r="P141" s="171" t="s">
        <v>282</v>
      </c>
      <c r="Q141" s="171"/>
      <c r="R141" s="137"/>
      <c r="S141" s="564"/>
      <c r="T141" s="571"/>
      <c r="U141" s="56" t="s">
        <v>35</v>
      </c>
      <c r="V141" s="33"/>
    </row>
    <row r="142" spans="1:22" s="3" customFormat="1" ht="24" x14ac:dyDescent="0.15">
      <c r="A142" s="560" t="s">
        <v>137</v>
      </c>
      <c r="B142" s="561"/>
      <c r="C142" s="169"/>
      <c r="D142" s="562"/>
      <c r="E142" s="562"/>
      <c r="F142" s="562"/>
      <c r="G142" s="562"/>
      <c r="H142" s="562"/>
      <c r="I142" s="562"/>
      <c r="J142" s="562"/>
      <c r="K142" s="562"/>
      <c r="L142" s="168"/>
      <c r="M142" s="562"/>
      <c r="N142" s="562"/>
      <c r="O142" s="562"/>
      <c r="P142" s="562"/>
      <c r="Q142" s="562"/>
      <c r="R142" s="562"/>
      <c r="S142" s="562"/>
      <c r="T142" s="563"/>
      <c r="U142" s="56" t="s">
        <v>35</v>
      </c>
      <c r="V142" s="33"/>
    </row>
    <row r="143" spans="1:22" s="3" customFormat="1" ht="25.5" x14ac:dyDescent="0.15">
      <c r="A143" s="552" t="s">
        <v>16</v>
      </c>
      <c r="B143" s="553"/>
      <c r="C143" s="281" t="s">
        <v>10</v>
      </c>
      <c r="D143" s="69" t="s">
        <v>33</v>
      </c>
      <c r="E143" s="538"/>
      <c r="F143" s="538"/>
      <c r="G143" s="538"/>
      <c r="H143" s="538"/>
      <c r="I143" s="538"/>
      <c r="J143" s="538"/>
      <c r="K143" s="538"/>
      <c r="L143" s="538"/>
      <c r="M143" s="538"/>
      <c r="N143" s="538"/>
      <c r="O143" s="538"/>
      <c r="P143" s="538"/>
      <c r="Q143" s="538"/>
      <c r="R143" s="539"/>
      <c r="S143" s="539"/>
      <c r="T143" s="540"/>
      <c r="U143" s="56" t="s">
        <v>35</v>
      </c>
      <c r="V143" s="33"/>
    </row>
    <row r="144" spans="1:22" s="3" customFormat="1" ht="25.5" x14ac:dyDescent="0.15">
      <c r="A144" s="554"/>
      <c r="B144" s="555"/>
      <c r="C144" s="282"/>
      <c r="D144" s="70" t="s">
        <v>34</v>
      </c>
      <c r="E144" s="533"/>
      <c r="F144" s="533"/>
      <c r="G144" s="533"/>
      <c r="H144" s="533"/>
      <c r="I144" s="533"/>
      <c r="J144" s="533"/>
      <c r="K144" s="533"/>
      <c r="L144" s="533"/>
      <c r="M144" s="533"/>
      <c r="N144" s="533"/>
      <c r="O144" s="533"/>
      <c r="P144" s="533"/>
      <c r="Q144" s="533"/>
      <c r="R144" s="534"/>
      <c r="S144" s="534"/>
      <c r="T144" s="535"/>
      <c r="U144" s="56" t="s">
        <v>35</v>
      </c>
      <c r="V144" s="33"/>
    </row>
    <row r="145" spans="1:22" s="3" customFormat="1" ht="25.5" x14ac:dyDescent="0.15">
      <c r="A145" s="554"/>
      <c r="B145" s="555"/>
      <c r="C145" s="281" t="s">
        <v>11</v>
      </c>
      <c r="D145" s="69" t="s">
        <v>33</v>
      </c>
      <c r="E145" s="538"/>
      <c r="F145" s="538"/>
      <c r="G145" s="538"/>
      <c r="H145" s="538"/>
      <c r="I145" s="538"/>
      <c r="J145" s="538"/>
      <c r="K145" s="538"/>
      <c r="L145" s="538"/>
      <c r="M145" s="538"/>
      <c r="N145" s="538"/>
      <c r="O145" s="538"/>
      <c r="P145" s="538"/>
      <c r="Q145" s="538"/>
      <c r="R145" s="539"/>
      <c r="S145" s="539"/>
      <c r="T145" s="540"/>
      <c r="U145" s="56" t="s">
        <v>35</v>
      </c>
      <c r="V145" s="33"/>
    </row>
    <row r="146" spans="1:22" s="3" customFormat="1" ht="25.5" x14ac:dyDescent="0.15">
      <c r="A146" s="554"/>
      <c r="B146" s="555"/>
      <c r="C146" s="282"/>
      <c r="D146" s="70" t="s">
        <v>34</v>
      </c>
      <c r="E146" s="533"/>
      <c r="F146" s="533"/>
      <c r="G146" s="533"/>
      <c r="H146" s="533"/>
      <c r="I146" s="533"/>
      <c r="J146" s="533"/>
      <c r="K146" s="533"/>
      <c r="L146" s="533"/>
      <c r="M146" s="533"/>
      <c r="N146" s="533"/>
      <c r="O146" s="533"/>
      <c r="P146" s="533"/>
      <c r="Q146" s="533"/>
      <c r="R146" s="534"/>
      <c r="S146" s="534"/>
      <c r="T146" s="535"/>
      <c r="U146" s="56" t="s">
        <v>35</v>
      </c>
      <c r="V146" s="33"/>
    </row>
    <row r="147" spans="1:22" s="3" customFormat="1" ht="25.5" x14ac:dyDescent="0.15">
      <c r="A147" s="554"/>
      <c r="B147" s="555"/>
      <c r="C147" s="281" t="s">
        <v>12</v>
      </c>
      <c r="D147" s="69" t="s">
        <v>33</v>
      </c>
      <c r="E147" s="538"/>
      <c r="F147" s="538"/>
      <c r="G147" s="538"/>
      <c r="H147" s="538"/>
      <c r="I147" s="538"/>
      <c r="J147" s="538"/>
      <c r="K147" s="538"/>
      <c r="L147" s="538"/>
      <c r="M147" s="538"/>
      <c r="N147" s="538"/>
      <c r="O147" s="538"/>
      <c r="P147" s="538"/>
      <c r="Q147" s="538"/>
      <c r="R147" s="539"/>
      <c r="S147" s="539"/>
      <c r="T147" s="540"/>
      <c r="U147" s="56" t="s">
        <v>35</v>
      </c>
      <c r="V147" s="33"/>
    </row>
    <row r="148" spans="1:22" s="3" customFormat="1" ht="25.5" x14ac:dyDescent="0.15">
      <c r="A148" s="554"/>
      <c r="B148" s="555"/>
      <c r="C148" s="282"/>
      <c r="D148" s="70" t="s">
        <v>34</v>
      </c>
      <c r="E148" s="533"/>
      <c r="F148" s="533"/>
      <c r="G148" s="533"/>
      <c r="H148" s="533"/>
      <c r="I148" s="533"/>
      <c r="J148" s="533"/>
      <c r="K148" s="533"/>
      <c r="L148" s="533"/>
      <c r="M148" s="533"/>
      <c r="N148" s="533"/>
      <c r="O148" s="533"/>
      <c r="P148" s="533"/>
      <c r="Q148" s="533"/>
      <c r="R148" s="534"/>
      <c r="S148" s="534"/>
      <c r="T148" s="535"/>
      <c r="U148" s="56" t="s">
        <v>35</v>
      </c>
      <c r="V148" s="33"/>
    </row>
    <row r="149" spans="1:22" s="3" customFormat="1" ht="24" x14ac:dyDescent="0.15">
      <c r="A149" s="554"/>
      <c r="B149" s="555"/>
      <c r="C149" s="303" t="s">
        <v>13</v>
      </c>
      <c r="D149" s="304"/>
      <c r="E149" s="376" t="s">
        <v>22</v>
      </c>
      <c r="F149" s="377"/>
      <c r="G149" s="558" t="s">
        <v>297</v>
      </c>
      <c r="H149" s="559"/>
      <c r="I149" s="175"/>
      <c r="J149" s="175"/>
      <c r="K149" s="175"/>
      <c r="L149" s="175"/>
      <c r="M149" s="175"/>
      <c r="N149" s="175"/>
      <c r="O149" s="6" t="s">
        <v>14</v>
      </c>
      <c r="P149" s="167"/>
      <c r="Q149" s="300" t="s">
        <v>15</v>
      </c>
      <c r="R149" s="300"/>
      <c r="S149" s="71"/>
      <c r="T149" s="73"/>
      <c r="U149" s="56" t="s">
        <v>35</v>
      </c>
      <c r="V149" s="33"/>
    </row>
    <row r="150" spans="1:22" s="3" customFormat="1" ht="24.75" thickBot="1" x14ac:dyDescent="0.2">
      <c r="A150" s="556"/>
      <c r="B150" s="557"/>
      <c r="C150" s="306" t="s">
        <v>28</v>
      </c>
      <c r="D150" s="307"/>
      <c r="E150" s="279" t="s">
        <v>29</v>
      </c>
      <c r="F150" s="280"/>
      <c r="G150" s="277" t="s">
        <v>31</v>
      </c>
      <c r="H150" s="277"/>
      <c r="I150" s="277"/>
      <c r="J150" s="277" t="s">
        <v>32</v>
      </c>
      <c r="K150" s="277"/>
      <c r="L150" s="298"/>
      <c r="M150" s="308" t="s">
        <v>30</v>
      </c>
      <c r="N150" s="280"/>
      <c r="O150" s="277" t="s">
        <v>31</v>
      </c>
      <c r="P150" s="277"/>
      <c r="Q150" s="277"/>
      <c r="R150" s="277" t="s">
        <v>32</v>
      </c>
      <c r="S150" s="277"/>
      <c r="T150" s="278"/>
      <c r="U150" s="56" t="s">
        <v>35</v>
      </c>
      <c r="V150" s="33"/>
    </row>
    <row r="151" spans="1:22" s="3" customFormat="1" ht="9.75" thickBot="1" x14ac:dyDescent="0.2">
      <c r="B151" s="26"/>
      <c r="C151" s="27"/>
      <c r="L151" s="27"/>
      <c r="U151" s="38"/>
    </row>
    <row r="152" spans="1:22" s="3" customFormat="1" ht="24" x14ac:dyDescent="0.15">
      <c r="A152" s="88" t="s">
        <v>144</v>
      </c>
      <c r="B152" s="536" t="s">
        <v>138</v>
      </c>
      <c r="C152" s="536"/>
      <c r="D152" s="536" t="s">
        <v>140</v>
      </c>
      <c r="E152" s="536"/>
      <c r="F152" s="536"/>
      <c r="G152" s="536"/>
      <c r="H152" s="536"/>
      <c r="I152" s="536" t="s">
        <v>139</v>
      </c>
      <c r="J152" s="551"/>
      <c r="K152" s="91" t="s">
        <v>144</v>
      </c>
      <c r="L152" s="536" t="s">
        <v>138</v>
      </c>
      <c r="M152" s="536"/>
      <c r="N152" s="536" t="s">
        <v>6</v>
      </c>
      <c r="O152" s="536"/>
      <c r="P152" s="536"/>
      <c r="Q152" s="536"/>
      <c r="R152" s="536"/>
      <c r="S152" s="536" t="s">
        <v>139</v>
      </c>
      <c r="T152" s="537"/>
      <c r="U152" s="56" t="s">
        <v>35</v>
      </c>
    </row>
    <row r="153" spans="1:22" ht="30" x14ac:dyDescent="0.15">
      <c r="A153" s="89">
        <v>1</v>
      </c>
      <c r="B153" s="526"/>
      <c r="C153" s="526"/>
      <c r="D153" s="525"/>
      <c r="E153" s="525"/>
      <c r="F153" s="525"/>
      <c r="G153" s="525"/>
      <c r="H153" s="525"/>
      <c r="I153" s="531"/>
      <c r="J153" s="347"/>
      <c r="K153" s="92">
        <v>5</v>
      </c>
      <c r="L153" s="526"/>
      <c r="M153" s="526"/>
      <c r="N153" s="525"/>
      <c r="O153" s="525"/>
      <c r="P153" s="525"/>
      <c r="Q153" s="525"/>
      <c r="R153" s="525"/>
      <c r="S153" s="531"/>
      <c r="T153" s="532"/>
      <c r="U153" s="126" t="s">
        <v>35</v>
      </c>
    </row>
    <row r="154" spans="1:22" ht="30" x14ac:dyDescent="0.15">
      <c r="A154" s="89">
        <v>2</v>
      </c>
      <c r="B154" s="526"/>
      <c r="C154" s="526"/>
      <c r="D154" s="525"/>
      <c r="E154" s="525"/>
      <c r="F154" s="525"/>
      <c r="G154" s="525"/>
      <c r="H154" s="525"/>
      <c r="I154" s="531"/>
      <c r="J154" s="347"/>
      <c r="K154" s="92">
        <v>6</v>
      </c>
      <c r="L154" s="526"/>
      <c r="M154" s="526"/>
      <c r="N154" s="525"/>
      <c r="O154" s="525"/>
      <c r="P154" s="525"/>
      <c r="Q154" s="525"/>
      <c r="R154" s="525"/>
      <c r="S154" s="531"/>
      <c r="T154" s="532"/>
      <c r="U154" s="126" t="s">
        <v>35</v>
      </c>
    </row>
    <row r="155" spans="1:22" ht="30" x14ac:dyDescent="0.15">
      <c r="A155" s="89">
        <v>3</v>
      </c>
      <c r="B155" s="526"/>
      <c r="C155" s="526"/>
      <c r="D155" s="525"/>
      <c r="E155" s="525"/>
      <c r="F155" s="525"/>
      <c r="G155" s="525"/>
      <c r="H155" s="525"/>
      <c r="I155" s="531"/>
      <c r="J155" s="347"/>
      <c r="K155" s="92">
        <v>7</v>
      </c>
      <c r="L155" s="526"/>
      <c r="M155" s="526"/>
      <c r="N155" s="525"/>
      <c r="O155" s="525"/>
      <c r="P155" s="525"/>
      <c r="Q155" s="525"/>
      <c r="R155" s="525"/>
      <c r="S155" s="531"/>
      <c r="T155" s="532"/>
      <c r="U155" s="126" t="s">
        <v>35</v>
      </c>
    </row>
    <row r="156" spans="1:22" ht="30.75" thickBot="1" x14ac:dyDescent="0.2">
      <c r="A156" s="90">
        <v>4</v>
      </c>
      <c r="B156" s="527"/>
      <c r="C156" s="527"/>
      <c r="D156" s="528"/>
      <c r="E156" s="528"/>
      <c r="F156" s="528"/>
      <c r="G156" s="528"/>
      <c r="H156" s="528"/>
      <c r="I156" s="529"/>
      <c r="J156" s="480"/>
      <c r="K156" s="93">
        <v>8</v>
      </c>
      <c r="L156" s="527"/>
      <c r="M156" s="527"/>
      <c r="N156" s="528"/>
      <c r="O156" s="528"/>
      <c r="P156" s="528"/>
      <c r="Q156" s="528"/>
      <c r="R156" s="528"/>
      <c r="S156" s="529"/>
      <c r="T156" s="530"/>
      <c r="U156" s="126" t="s">
        <v>35</v>
      </c>
    </row>
    <row r="157" spans="1:22" s="3" customFormat="1" ht="9" x14ac:dyDescent="0.15">
      <c r="U157" s="61"/>
    </row>
    <row r="158" spans="1:22" ht="17.25" x14ac:dyDescent="0.15">
      <c r="A158" s="305" t="s">
        <v>299</v>
      </c>
      <c r="B158" s="305"/>
      <c r="C158" s="305"/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125" t="s">
        <v>35</v>
      </c>
    </row>
    <row r="159" spans="1:22" ht="17.25" x14ac:dyDescent="0.15">
      <c r="A159" s="305" t="s">
        <v>300</v>
      </c>
      <c r="B159" s="305"/>
      <c r="C159" s="305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125" t="s">
        <v>35</v>
      </c>
    </row>
    <row r="160" spans="1:22" ht="31.5" customHeight="1" x14ac:dyDescent="0.15">
      <c r="A160" s="302" t="s">
        <v>285</v>
      </c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125" t="s">
        <v>35</v>
      </c>
    </row>
    <row r="161" spans="1:21" ht="17.25" x14ac:dyDescent="0.15">
      <c r="A161" s="305" t="s">
        <v>83</v>
      </c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125" t="s">
        <v>35</v>
      </c>
    </row>
    <row r="162" spans="1:21" ht="14.25" x14ac:dyDescent="0.15">
      <c r="A162" s="33" t="s">
        <v>278</v>
      </c>
      <c r="U162" s="23"/>
    </row>
    <row r="163" spans="1:21" ht="14.25" x14ac:dyDescent="0.15">
      <c r="A163" s="25" t="s">
        <v>279</v>
      </c>
      <c r="U163" s="23"/>
    </row>
    <row r="164" spans="1:21" ht="17.25" hidden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125"/>
    </row>
    <row r="165" spans="1:21" ht="17.25" hidden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125"/>
    </row>
    <row r="166" spans="1:21" ht="17.25" hidden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125"/>
    </row>
    <row r="167" spans="1:21" ht="17.25" hidden="1" x14ac:dyDescent="0.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125"/>
    </row>
    <row r="168" spans="1:21" ht="15" x14ac:dyDescent="0.15">
      <c r="A168" s="94"/>
      <c r="B168" s="95"/>
      <c r="C168" s="49"/>
      <c r="D168" s="49"/>
      <c r="E168" s="49"/>
      <c r="F168" s="49"/>
      <c r="G168" s="49"/>
      <c r="H168" s="49"/>
      <c r="I168" s="49"/>
      <c r="J168" s="49"/>
      <c r="K168" s="49"/>
      <c r="L168" s="94"/>
      <c r="M168" s="94"/>
      <c r="N168" s="49" t="s">
        <v>304</v>
      </c>
      <c r="O168" s="132">
        <f>+初期登録!$J$2</f>
        <v>6</v>
      </c>
      <c r="P168" s="130" t="s">
        <v>240</v>
      </c>
      <c r="Q168" s="96">
        <f>+$Q$2</f>
        <v>0</v>
      </c>
      <c r="R168" s="51" t="s">
        <v>24</v>
      </c>
      <c r="S168" s="96">
        <f>+$S$2</f>
        <v>0</v>
      </c>
      <c r="T168" s="51" t="s">
        <v>25</v>
      </c>
      <c r="U168" s="52" t="s">
        <v>99</v>
      </c>
    </row>
    <row r="169" spans="1:21" ht="15" x14ac:dyDescent="0.15">
      <c r="A169" s="565" t="s">
        <v>0</v>
      </c>
      <c r="B169" s="565"/>
      <c r="C169" s="565"/>
      <c r="D169" s="565"/>
      <c r="E169" s="565"/>
      <c r="F169" s="565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52" t="s">
        <v>100</v>
      </c>
    </row>
    <row r="170" spans="1:21" ht="13.5" x14ac:dyDescent="0.15">
      <c r="A170" s="328" t="str">
        <f>$A$4</f>
        <v>地区会長　様</v>
      </c>
      <c r="B170" s="328"/>
      <c r="C170" s="328"/>
      <c r="D170" s="328"/>
      <c r="E170" s="328"/>
      <c r="F170" s="328"/>
      <c r="G170" s="96"/>
      <c r="H170" s="96"/>
      <c r="I170" s="96"/>
      <c r="J170" s="96"/>
      <c r="K170" s="96"/>
      <c r="L170" s="96"/>
      <c r="M170" s="294">
        <f>+初期登録!$C$8</f>
        <v>0</v>
      </c>
      <c r="N170" s="294"/>
      <c r="O170" s="294"/>
      <c r="P170" s="294"/>
      <c r="Q170" s="294"/>
      <c r="R170" s="294"/>
      <c r="S170" s="294"/>
      <c r="T170" s="96"/>
      <c r="U170" s="52"/>
    </row>
    <row r="171" spans="1:21" ht="24" customHeight="1" x14ac:dyDescent="0.15">
      <c r="H171" s="570" t="s">
        <v>1</v>
      </c>
      <c r="I171" s="570"/>
      <c r="J171" s="570"/>
      <c r="K171" s="569" t="s">
        <v>2</v>
      </c>
      <c r="L171" s="569"/>
      <c r="M171" s="246">
        <f>+初期登録!$M$6</f>
        <v>0</v>
      </c>
      <c r="N171" s="246"/>
      <c r="O171" s="243">
        <f>+初期登録!$O$6</f>
        <v>0</v>
      </c>
      <c r="P171" s="243"/>
      <c r="Q171" s="243"/>
      <c r="R171" s="243"/>
      <c r="S171" s="243"/>
      <c r="T171" s="27" t="s">
        <v>3</v>
      </c>
      <c r="U171" s="34" t="s">
        <v>101</v>
      </c>
    </row>
    <row r="172" spans="1:21" x14ac:dyDescent="0.15">
      <c r="A172" s="3"/>
      <c r="B172" s="3"/>
      <c r="C172" s="3"/>
      <c r="D172" s="3"/>
      <c r="E172" s="3"/>
      <c r="F172" s="3"/>
      <c r="G172" s="3"/>
      <c r="H172" s="3"/>
      <c r="I172" s="35"/>
      <c r="J172" s="35"/>
      <c r="K172" s="35"/>
      <c r="L172" s="36"/>
      <c r="M172" s="36"/>
      <c r="N172" s="36"/>
      <c r="O172" s="3"/>
      <c r="P172" s="3"/>
      <c r="Q172" s="3"/>
      <c r="R172" s="3"/>
      <c r="S172" s="3"/>
      <c r="T172" s="37"/>
      <c r="U172" s="38" t="s">
        <v>102</v>
      </c>
    </row>
    <row r="173" spans="1:21" ht="24" x14ac:dyDescent="0.15">
      <c r="A173" s="365" t="str">
        <f>"第"&amp;$O$2+52&amp;"回宮城県アンサンブルコンテスト"&amp;"　兼"</f>
        <v>第58回宮城県アンサンブルコンテスト　兼</v>
      </c>
      <c r="B173" s="365"/>
      <c r="C173" s="365"/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4" t="s">
        <v>141</v>
      </c>
    </row>
    <row r="174" spans="1:21" ht="21" x14ac:dyDescent="0.15">
      <c r="C174" s="14"/>
      <c r="D174" s="14"/>
      <c r="E174" s="14"/>
      <c r="F174" s="14"/>
      <c r="G174" s="16" t="s">
        <v>65</v>
      </c>
      <c r="H174" s="247">
        <f>+初期登録!$C$6</f>
        <v>0</v>
      </c>
      <c r="I174" s="247"/>
      <c r="J174" s="247"/>
      <c r="K174" s="247"/>
      <c r="L174" s="15" t="s">
        <v>66</v>
      </c>
      <c r="M174" s="14"/>
      <c r="N174" s="14"/>
      <c r="O174" s="14"/>
      <c r="P174" s="14"/>
      <c r="Q174" s="14"/>
      <c r="R174" s="14"/>
      <c r="S174" s="14"/>
      <c r="T174" s="14"/>
      <c r="U174" s="34"/>
    </row>
    <row r="175" spans="1:21" ht="24" x14ac:dyDescent="0.15">
      <c r="A175" s="365" t="s">
        <v>20</v>
      </c>
      <c r="B175" s="365"/>
      <c r="C175" s="566"/>
      <c r="D175" s="566"/>
      <c r="E175" s="566"/>
      <c r="F175" s="566"/>
      <c r="G175" s="566"/>
      <c r="H175" s="566"/>
      <c r="I175" s="566"/>
      <c r="J175" s="566"/>
      <c r="K175" s="566"/>
      <c r="L175" s="566"/>
      <c r="M175" s="566"/>
      <c r="N175" s="566"/>
      <c r="O175" s="566"/>
      <c r="P175" s="566"/>
      <c r="Q175" s="566"/>
      <c r="R175" s="566"/>
      <c r="S175" s="566"/>
      <c r="T175" s="566"/>
      <c r="U175" s="34" t="s">
        <v>104</v>
      </c>
    </row>
    <row r="176" spans="1:21" ht="12.75" thickBot="1" x14ac:dyDescent="0.2">
      <c r="A176" s="3"/>
      <c r="B176" s="3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38" t="s">
        <v>142</v>
      </c>
    </row>
    <row r="177" spans="1:22" ht="24" x14ac:dyDescent="0.15">
      <c r="A177" s="567" t="s">
        <v>17</v>
      </c>
      <c r="B177" s="568"/>
      <c r="C177" s="368">
        <f>+初期登録!$C$7</f>
        <v>0</v>
      </c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70"/>
      <c r="U177" s="34" t="s">
        <v>35</v>
      </c>
    </row>
    <row r="178" spans="1:22" ht="35.25" x14ac:dyDescent="0.15">
      <c r="A178" s="541" t="s">
        <v>4</v>
      </c>
      <c r="B178" s="542"/>
      <c r="C178" s="254">
        <f>+初期登録!$C$8</f>
        <v>0</v>
      </c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6"/>
      <c r="S178" s="256"/>
      <c r="T178" s="257"/>
      <c r="U178" s="34" t="s">
        <v>36</v>
      </c>
    </row>
    <row r="179" spans="1:22" ht="31.5" x14ac:dyDescent="0.15">
      <c r="A179" s="543" t="s">
        <v>5</v>
      </c>
      <c r="B179" s="544"/>
      <c r="C179" s="63" t="s">
        <v>18</v>
      </c>
      <c r="D179" s="263">
        <f>+初期登録!$D$9</f>
        <v>0</v>
      </c>
      <c r="E179" s="263"/>
      <c r="F179" s="263"/>
      <c r="G179" s="258" t="s">
        <v>9</v>
      </c>
      <c r="H179" s="259"/>
      <c r="I179" s="259"/>
      <c r="J179" s="263">
        <f>+初期登録!$J$9</f>
        <v>0</v>
      </c>
      <c r="K179" s="264"/>
      <c r="L179" s="264"/>
      <c r="M179" s="264"/>
      <c r="N179" s="264"/>
      <c r="O179" s="166" t="s">
        <v>273</v>
      </c>
      <c r="P179" s="265">
        <f>+初期登録!$Q$9</f>
        <v>0</v>
      </c>
      <c r="Q179" s="266"/>
      <c r="R179" s="266"/>
      <c r="S179" s="266"/>
      <c r="T179" s="267"/>
      <c r="U179" s="34" t="s">
        <v>35</v>
      </c>
    </row>
    <row r="180" spans="1:22" ht="35.25" x14ac:dyDescent="0.15">
      <c r="A180" s="545"/>
      <c r="B180" s="546"/>
      <c r="C180" s="64" t="s">
        <v>8</v>
      </c>
      <c r="D180" s="241">
        <f>+初期登録!$D$10</f>
        <v>0</v>
      </c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2"/>
      <c r="U180" s="34" t="s">
        <v>36</v>
      </c>
    </row>
    <row r="181" spans="1:22" ht="24.75" thickBot="1" x14ac:dyDescent="0.2">
      <c r="A181" s="547"/>
      <c r="B181" s="548"/>
      <c r="C181" s="65" t="s">
        <v>19</v>
      </c>
      <c r="D181" s="188">
        <f>+初期登録!D177</f>
        <v>0</v>
      </c>
      <c r="E181" s="188"/>
      <c r="F181" s="188"/>
      <c r="G181" s="188"/>
      <c r="H181" s="188"/>
      <c r="I181" s="189"/>
      <c r="J181" s="191" t="s">
        <v>320</v>
      </c>
      <c r="K181" s="188"/>
      <c r="L181" s="190"/>
      <c r="M181" s="585">
        <f>初期登録!M11</f>
        <v>0</v>
      </c>
      <c r="N181" s="585"/>
      <c r="O181" s="585"/>
      <c r="P181" s="585"/>
      <c r="Q181" s="585"/>
      <c r="R181" s="585"/>
      <c r="S181" s="585"/>
      <c r="T181" s="586"/>
      <c r="U181" s="34" t="s">
        <v>35</v>
      </c>
    </row>
    <row r="182" spans="1:22" s="3" customFormat="1" ht="9.75" thickBot="1" x14ac:dyDescent="0.2">
      <c r="B182" s="26"/>
      <c r="C182" s="27"/>
      <c r="L182" s="27"/>
      <c r="U182" s="38"/>
    </row>
    <row r="183" spans="1:22" s="3" customFormat="1" ht="24" x14ac:dyDescent="0.15">
      <c r="A183" s="549" t="s">
        <v>26</v>
      </c>
      <c r="B183" s="550"/>
      <c r="C183" s="137"/>
      <c r="D183" s="564" t="s">
        <v>322</v>
      </c>
      <c r="E183" s="564"/>
      <c r="F183" s="137"/>
      <c r="G183" s="564" t="s">
        <v>324</v>
      </c>
      <c r="H183" s="564"/>
      <c r="I183" s="137"/>
      <c r="J183" s="564" t="s">
        <v>23</v>
      </c>
      <c r="K183" s="564"/>
      <c r="L183" s="137"/>
      <c r="M183" s="564" t="s">
        <v>244</v>
      </c>
      <c r="N183" s="564"/>
      <c r="O183" s="138"/>
      <c r="P183" s="171" t="s">
        <v>282</v>
      </c>
      <c r="Q183" s="171"/>
      <c r="R183" s="137"/>
      <c r="S183" s="564"/>
      <c r="T183" s="571"/>
      <c r="U183" s="56" t="s">
        <v>35</v>
      </c>
      <c r="V183" s="33"/>
    </row>
    <row r="184" spans="1:22" s="3" customFormat="1" ht="24" x14ac:dyDescent="0.15">
      <c r="A184" s="560" t="s">
        <v>137</v>
      </c>
      <c r="B184" s="561"/>
      <c r="C184" s="169"/>
      <c r="D184" s="562"/>
      <c r="E184" s="562"/>
      <c r="F184" s="562"/>
      <c r="G184" s="562"/>
      <c r="H184" s="562"/>
      <c r="I184" s="562"/>
      <c r="J184" s="562"/>
      <c r="K184" s="562"/>
      <c r="L184" s="168"/>
      <c r="M184" s="562"/>
      <c r="N184" s="562"/>
      <c r="O184" s="562"/>
      <c r="P184" s="562"/>
      <c r="Q184" s="562"/>
      <c r="R184" s="562"/>
      <c r="S184" s="562"/>
      <c r="T184" s="563"/>
      <c r="U184" s="56" t="s">
        <v>35</v>
      </c>
      <c r="V184" s="33"/>
    </row>
    <row r="185" spans="1:22" s="3" customFormat="1" ht="25.5" x14ac:dyDescent="0.15">
      <c r="A185" s="552" t="s">
        <v>16</v>
      </c>
      <c r="B185" s="553"/>
      <c r="C185" s="281" t="s">
        <v>10</v>
      </c>
      <c r="D185" s="69" t="s">
        <v>33</v>
      </c>
      <c r="E185" s="538"/>
      <c r="F185" s="538"/>
      <c r="G185" s="538"/>
      <c r="H185" s="538"/>
      <c r="I185" s="538"/>
      <c r="J185" s="538"/>
      <c r="K185" s="538"/>
      <c r="L185" s="538"/>
      <c r="M185" s="538"/>
      <c r="N185" s="538"/>
      <c r="O185" s="538"/>
      <c r="P185" s="538"/>
      <c r="Q185" s="538"/>
      <c r="R185" s="539"/>
      <c r="S185" s="539"/>
      <c r="T185" s="540"/>
      <c r="U185" s="56" t="s">
        <v>35</v>
      </c>
      <c r="V185" s="33"/>
    </row>
    <row r="186" spans="1:22" s="3" customFormat="1" ht="25.5" x14ac:dyDescent="0.15">
      <c r="A186" s="554"/>
      <c r="B186" s="555"/>
      <c r="C186" s="282"/>
      <c r="D186" s="70" t="s">
        <v>34</v>
      </c>
      <c r="E186" s="533"/>
      <c r="F186" s="533"/>
      <c r="G186" s="533"/>
      <c r="H186" s="533"/>
      <c r="I186" s="533"/>
      <c r="J186" s="533"/>
      <c r="K186" s="533"/>
      <c r="L186" s="533"/>
      <c r="M186" s="533"/>
      <c r="N186" s="533"/>
      <c r="O186" s="533"/>
      <c r="P186" s="533"/>
      <c r="Q186" s="533"/>
      <c r="R186" s="534"/>
      <c r="S186" s="534"/>
      <c r="T186" s="535"/>
      <c r="U186" s="56" t="s">
        <v>35</v>
      </c>
      <c r="V186" s="33"/>
    </row>
    <row r="187" spans="1:22" s="3" customFormat="1" ht="25.5" x14ac:dyDescent="0.15">
      <c r="A187" s="554"/>
      <c r="B187" s="555"/>
      <c r="C187" s="281" t="s">
        <v>11</v>
      </c>
      <c r="D187" s="69" t="s">
        <v>33</v>
      </c>
      <c r="E187" s="538"/>
      <c r="F187" s="538"/>
      <c r="G187" s="538"/>
      <c r="H187" s="538"/>
      <c r="I187" s="538"/>
      <c r="J187" s="538"/>
      <c r="K187" s="538"/>
      <c r="L187" s="538"/>
      <c r="M187" s="538"/>
      <c r="N187" s="538"/>
      <c r="O187" s="538"/>
      <c r="P187" s="538"/>
      <c r="Q187" s="538"/>
      <c r="R187" s="539"/>
      <c r="S187" s="539"/>
      <c r="T187" s="540"/>
      <c r="U187" s="56" t="s">
        <v>35</v>
      </c>
      <c r="V187" s="33"/>
    </row>
    <row r="188" spans="1:22" s="3" customFormat="1" ht="25.5" x14ac:dyDescent="0.15">
      <c r="A188" s="554"/>
      <c r="B188" s="555"/>
      <c r="C188" s="282"/>
      <c r="D188" s="70" t="s">
        <v>34</v>
      </c>
      <c r="E188" s="533"/>
      <c r="F188" s="533"/>
      <c r="G188" s="533"/>
      <c r="H188" s="533"/>
      <c r="I188" s="533"/>
      <c r="J188" s="533"/>
      <c r="K188" s="533"/>
      <c r="L188" s="533"/>
      <c r="M188" s="533"/>
      <c r="N188" s="533"/>
      <c r="O188" s="533"/>
      <c r="P188" s="533"/>
      <c r="Q188" s="533"/>
      <c r="R188" s="534"/>
      <c r="S188" s="534"/>
      <c r="T188" s="535"/>
      <c r="U188" s="56" t="s">
        <v>35</v>
      </c>
      <c r="V188" s="33"/>
    </row>
    <row r="189" spans="1:22" s="3" customFormat="1" ht="25.5" x14ac:dyDescent="0.15">
      <c r="A189" s="554"/>
      <c r="B189" s="555"/>
      <c r="C189" s="281" t="s">
        <v>12</v>
      </c>
      <c r="D189" s="69" t="s">
        <v>33</v>
      </c>
      <c r="E189" s="538"/>
      <c r="F189" s="538"/>
      <c r="G189" s="538"/>
      <c r="H189" s="538"/>
      <c r="I189" s="538"/>
      <c r="J189" s="538"/>
      <c r="K189" s="538"/>
      <c r="L189" s="538"/>
      <c r="M189" s="538"/>
      <c r="N189" s="538"/>
      <c r="O189" s="538"/>
      <c r="P189" s="538"/>
      <c r="Q189" s="538"/>
      <c r="R189" s="539"/>
      <c r="S189" s="539"/>
      <c r="T189" s="540"/>
      <c r="U189" s="56" t="s">
        <v>35</v>
      </c>
      <c r="V189" s="33"/>
    </row>
    <row r="190" spans="1:22" s="3" customFormat="1" ht="25.5" x14ac:dyDescent="0.15">
      <c r="A190" s="554"/>
      <c r="B190" s="555"/>
      <c r="C190" s="282"/>
      <c r="D190" s="70" t="s">
        <v>34</v>
      </c>
      <c r="E190" s="533"/>
      <c r="F190" s="533"/>
      <c r="G190" s="533"/>
      <c r="H190" s="533"/>
      <c r="I190" s="533"/>
      <c r="J190" s="533"/>
      <c r="K190" s="533"/>
      <c r="L190" s="533"/>
      <c r="M190" s="533"/>
      <c r="N190" s="533"/>
      <c r="O190" s="533"/>
      <c r="P190" s="533"/>
      <c r="Q190" s="533"/>
      <c r="R190" s="534"/>
      <c r="S190" s="534"/>
      <c r="T190" s="535"/>
      <c r="U190" s="56" t="s">
        <v>35</v>
      </c>
      <c r="V190" s="33"/>
    </row>
    <row r="191" spans="1:22" s="3" customFormat="1" ht="24" x14ac:dyDescent="0.15">
      <c r="A191" s="554"/>
      <c r="B191" s="555"/>
      <c r="C191" s="303" t="s">
        <v>13</v>
      </c>
      <c r="D191" s="304"/>
      <c r="E191" s="376" t="s">
        <v>22</v>
      </c>
      <c r="F191" s="377"/>
      <c r="G191" s="558" t="s">
        <v>297</v>
      </c>
      <c r="H191" s="559"/>
      <c r="I191" s="175"/>
      <c r="J191" s="175"/>
      <c r="K191" s="175"/>
      <c r="L191" s="175"/>
      <c r="M191" s="175"/>
      <c r="N191" s="175"/>
      <c r="O191" s="6" t="s">
        <v>14</v>
      </c>
      <c r="P191" s="167"/>
      <c r="Q191" s="300" t="s">
        <v>15</v>
      </c>
      <c r="R191" s="300"/>
      <c r="S191" s="71"/>
      <c r="T191" s="73"/>
      <c r="U191" s="56" t="s">
        <v>35</v>
      </c>
      <c r="V191" s="33"/>
    </row>
    <row r="192" spans="1:22" s="3" customFormat="1" ht="24.75" thickBot="1" x14ac:dyDescent="0.2">
      <c r="A192" s="556"/>
      <c r="B192" s="557"/>
      <c r="C192" s="306" t="s">
        <v>28</v>
      </c>
      <c r="D192" s="307"/>
      <c r="E192" s="279" t="s">
        <v>29</v>
      </c>
      <c r="F192" s="280"/>
      <c r="G192" s="277" t="s">
        <v>31</v>
      </c>
      <c r="H192" s="277"/>
      <c r="I192" s="277"/>
      <c r="J192" s="277" t="s">
        <v>32</v>
      </c>
      <c r="K192" s="277"/>
      <c r="L192" s="298"/>
      <c r="M192" s="308" t="s">
        <v>30</v>
      </c>
      <c r="N192" s="280"/>
      <c r="O192" s="277" t="s">
        <v>31</v>
      </c>
      <c r="P192" s="277"/>
      <c r="Q192" s="277"/>
      <c r="R192" s="277" t="s">
        <v>32</v>
      </c>
      <c r="S192" s="277"/>
      <c r="T192" s="278"/>
      <c r="U192" s="56" t="s">
        <v>35</v>
      </c>
      <c r="V192" s="33"/>
    </row>
    <row r="193" spans="1:21" s="3" customFormat="1" ht="9.75" thickBot="1" x14ac:dyDescent="0.2">
      <c r="B193" s="26"/>
      <c r="C193" s="27"/>
      <c r="L193" s="27"/>
      <c r="U193" s="38"/>
    </row>
    <row r="194" spans="1:21" s="3" customFormat="1" ht="24" x14ac:dyDescent="0.15">
      <c r="A194" s="88" t="s">
        <v>144</v>
      </c>
      <c r="B194" s="536" t="s">
        <v>138</v>
      </c>
      <c r="C194" s="536"/>
      <c r="D194" s="536" t="s">
        <v>140</v>
      </c>
      <c r="E194" s="536"/>
      <c r="F194" s="536"/>
      <c r="G194" s="536"/>
      <c r="H194" s="536"/>
      <c r="I194" s="536" t="s">
        <v>139</v>
      </c>
      <c r="J194" s="551"/>
      <c r="K194" s="91" t="s">
        <v>144</v>
      </c>
      <c r="L194" s="536" t="s">
        <v>138</v>
      </c>
      <c r="M194" s="536"/>
      <c r="N194" s="536" t="s">
        <v>6</v>
      </c>
      <c r="O194" s="536"/>
      <c r="P194" s="536"/>
      <c r="Q194" s="536"/>
      <c r="R194" s="536"/>
      <c r="S194" s="536" t="s">
        <v>139</v>
      </c>
      <c r="T194" s="537"/>
      <c r="U194" s="56" t="s">
        <v>35</v>
      </c>
    </row>
    <row r="195" spans="1:21" ht="30" x14ac:dyDescent="0.15">
      <c r="A195" s="89">
        <v>1</v>
      </c>
      <c r="B195" s="526"/>
      <c r="C195" s="526"/>
      <c r="D195" s="525"/>
      <c r="E195" s="525"/>
      <c r="F195" s="525"/>
      <c r="G195" s="525"/>
      <c r="H195" s="525"/>
      <c r="I195" s="531"/>
      <c r="J195" s="347"/>
      <c r="K195" s="92">
        <v>5</v>
      </c>
      <c r="L195" s="526"/>
      <c r="M195" s="526"/>
      <c r="N195" s="525"/>
      <c r="O195" s="525"/>
      <c r="P195" s="525"/>
      <c r="Q195" s="525"/>
      <c r="R195" s="525"/>
      <c r="S195" s="531"/>
      <c r="T195" s="532"/>
      <c r="U195" s="126" t="s">
        <v>35</v>
      </c>
    </row>
    <row r="196" spans="1:21" ht="30" x14ac:dyDescent="0.15">
      <c r="A196" s="89">
        <v>2</v>
      </c>
      <c r="B196" s="526"/>
      <c r="C196" s="526"/>
      <c r="D196" s="525"/>
      <c r="E196" s="525"/>
      <c r="F196" s="525"/>
      <c r="G196" s="525"/>
      <c r="H196" s="525"/>
      <c r="I196" s="531"/>
      <c r="J196" s="347"/>
      <c r="K196" s="92">
        <v>6</v>
      </c>
      <c r="L196" s="526"/>
      <c r="M196" s="526"/>
      <c r="N196" s="525"/>
      <c r="O196" s="525"/>
      <c r="P196" s="525"/>
      <c r="Q196" s="525"/>
      <c r="R196" s="525"/>
      <c r="S196" s="531"/>
      <c r="T196" s="532"/>
      <c r="U196" s="126" t="s">
        <v>35</v>
      </c>
    </row>
    <row r="197" spans="1:21" ht="30" x14ac:dyDescent="0.15">
      <c r="A197" s="89">
        <v>3</v>
      </c>
      <c r="B197" s="526"/>
      <c r="C197" s="526"/>
      <c r="D197" s="525"/>
      <c r="E197" s="525"/>
      <c r="F197" s="525"/>
      <c r="G197" s="525"/>
      <c r="H197" s="525"/>
      <c r="I197" s="531"/>
      <c r="J197" s="347"/>
      <c r="K197" s="92">
        <v>7</v>
      </c>
      <c r="L197" s="526"/>
      <c r="M197" s="526"/>
      <c r="N197" s="525"/>
      <c r="O197" s="525"/>
      <c r="P197" s="525"/>
      <c r="Q197" s="525"/>
      <c r="R197" s="525"/>
      <c r="S197" s="531"/>
      <c r="T197" s="532"/>
      <c r="U197" s="126" t="s">
        <v>35</v>
      </c>
    </row>
    <row r="198" spans="1:21" ht="30.75" thickBot="1" x14ac:dyDescent="0.2">
      <c r="A198" s="90">
        <v>4</v>
      </c>
      <c r="B198" s="527"/>
      <c r="C198" s="527"/>
      <c r="D198" s="528"/>
      <c r="E198" s="528"/>
      <c r="F198" s="528"/>
      <c r="G198" s="528"/>
      <c r="H198" s="528"/>
      <c r="I198" s="529"/>
      <c r="J198" s="480"/>
      <c r="K198" s="93">
        <v>8</v>
      </c>
      <c r="L198" s="527"/>
      <c r="M198" s="527"/>
      <c r="N198" s="528"/>
      <c r="O198" s="528"/>
      <c r="P198" s="528"/>
      <c r="Q198" s="528"/>
      <c r="R198" s="528"/>
      <c r="S198" s="529"/>
      <c r="T198" s="530"/>
      <c r="U198" s="126" t="s">
        <v>35</v>
      </c>
    </row>
    <row r="199" spans="1:21" s="3" customFormat="1" ht="9" x14ac:dyDescent="0.15">
      <c r="U199" s="61"/>
    </row>
    <row r="200" spans="1:21" ht="17.25" x14ac:dyDescent="0.15">
      <c r="A200" s="305" t="s">
        <v>299</v>
      </c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125" t="s">
        <v>35</v>
      </c>
    </row>
    <row r="201" spans="1:21" ht="17.25" x14ac:dyDescent="0.15">
      <c r="A201" s="305" t="s">
        <v>300</v>
      </c>
      <c r="B201" s="305"/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125" t="s">
        <v>35</v>
      </c>
    </row>
    <row r="202" spans="1:21" ht="31.5" customHeight="1" x14ac:dyDescent="0.15">
      <c r="A202" s="302" t="s">
        <v>285</v>
      </c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125" t="s">
        <v>35</v>
      </c>
    </row>
    <row r="203" spans="1:21" ht="17.25" x14ac:dyDescent="0.15">
      <c r="A203" s="305" t="s">
        <v>83</v>
      </c>
      <c r="B203" s="305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125" t="s">
        <v>35</v>
      </c>
    </row>
    <row r="204" spans="1:21" ht="14.25" x14ac:dyDescent="0.15">
      <c r="A204" s="33" t="s">
        <v>278</v>
      </c>
      <c r="U204" s="23"/>
    </row>
    <row r="205" spans="1:21" ht="14.25" x14ac:dyDescent="0.15">
      <c r="A205" s="25" t="s">
        <v>279</v>
      </c>
      <c r="U205" s="23"/>
    </row>
    <row r="206" spans="1:21" ht="17.25" hidden="1" x14ac:dyDescent="0.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125"/>
    </row>
    <row r="207" spans="1:21" ht="17.25" hidden="1" x14ac:dyDescent="0.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125"/>
    </row>
    <row r="208" spans="1:21" ht="17.25" hidden="1" x14ac:dyDescent="0.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125"/>
    </row>
    <row r="209" spans="1:21" ht="17.25" hidden="1" x14ac:dyDescent="0.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125"/>
    </row>
    <row r="210" spans="1:21" ht="15" x14ac:dyDescent="0.15">
      <c r="A210" s="94"/>
      <c r="B210" s="95"/>
      <c r="C210" s="49"/>
      <c r="D210" s="49"/>
      <c r="E210" s="49"/>
      <c r="F210" s="49"/>
      <c r="G210" s="49"/>
      <c r="H210" s="49"/>
      <c r="I210" s="49"/>
      <c r="J210" s="49"/>
      <c r="K210" s="49"/>
      <c r="L210" s="94"/>
      <c r="M210" s="94"/>
      <c r="N210" s="49" t="s">
        <v>304</v>
      </c>
      <c r="O210" s="132">
        <f>+初期登録!$J$2</f>
        <v>6</v>
      </c>
      <c r="P210" s="130" t="s">
        <v>240</v>
      </c>
      <c r="Q210" s="96">
        <f>+$Q$2</f>
        <v>0</v>
      </c>
      <c r="R210" s="51" t="s">
        <v>24</v>
      </c>
      <c r="S210" s="96">
        <f>+$S$2</f>
        <v>0</v>
      </c>
      <c r="T210" s="51" t="s">
        <v>25</v>
      </c>
      <c r="U210" s="52" t="s">
        <v>99</v>
      </c>
    </row>
    <row r="211" spans="1:21" ht="15" x14ac:dyDescent="0.15">
      <c r="A211" s="565" t="s">
        <v>0</v>
      </c>
      <c r="B211" s="565"/>
      <c r="C211" s="565"/>
      <c r="D211" s="565"/>
      <c r="E211" s="565"/>
      <c r="F211" s="565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52" t="s">
        <v>100</v>
      </c>
    </row>
    <row r="212" spans="1:21" ht="13.5" x14ac:dyDescent="0.15">
      <c r="A212" s="328" t="str">
        <f>$A$4</f>
        <v>地区会長　様</v>
      </c>
      <c r="B212" s="328"/>
      <c r="C212" s="328"/>
      <c r="D212" s="328"/>
      <c r="E212" s="328"/>
      <c r="F212" s="328"/>
      <c r="G212" s="96"/>
      <c r="H212" s="96"/>
      <c r="I212" s="96"/>
      <c r="J212" s="96"/>
      <c r="K212" s="96"/>
      <c r="L212" s="96"/>
      <c r="M212" s="294">
        <f>+初期登録!$C$8</f>
        <v>0</v>
      </c>
      <c r="N212" s="294"/>
      <c r="O212" s="294"/>
      <c r="P212" s="294"/>
      <c r="Q212" s="294"/>
      <c r="R212" s="294"/>
      <c r="S212" s="294"/>
      <c r="T212" s="96"/>
      <c r="U212" s="52"/>
    </row>
    <row r="213" spans="1:21" ht="24" customHeight="1" x14ac:dyDescent="0.15">
      <c r="H213" s="570" t="s">
        <v>1</v>
      </c>
      <c r="I213" s="570"/>
      <c r="J213" s="570"/>
      <c r="K213" s="569" t="s">
        <v>2</v>
      </c>
      <c r="L213" s="569"/>
      <c r="M213" s="246">
        <f>+初期登録!$M$6</f>
        <v>0</v>
      </c>
      <c r="N213" s="246"/>
      <c r="O213" s="243">
        <f>+初期登録!$O$6</f>
        <v>0</v>
      </c>
      <c r="P213" s="243"/>
      <c r="Q213" s="243"/>
      <c r="R213" s="243"/>
      <c r="S213" s="243"/>
      <c r="T213" s="27" t="s">
        <v>3</v>
      </c>
      <c r="U213" s="34" t="s">
        <v>101</v>
      </c>
    </row>
    <row r="214" spans="1:21" x14ac:dyDescent="0.15">
      <c r="A214" s="3"/>
      <c r="B214" s="3"/>
      <c r="C214" s="3"/>
      <c r="D214" s="3"/>
      <c r="E214" s="3"/>
      <c r="F214" s="3"/>
      <c r="G214" s="3"/>
      <c r="H214" s="3"/>
      <c r="I214" s="35"/>
      <c r="J214" s="35"/>
      <c r="K214" s="35"/>
      <c r="L214" s="36"/>
      <c r="M214" s="36"/>
      <c r="N214" s="36"/>
      <c r="O214" s="3"/>
      <c r="P214" s="3"/>
      <c r="Q214" s="3"/>
      <c r="R214" s="3"/>
      <c r="S214" s="3"/>
      <c r="T214" s="37"/>
      <c r="U214" s="38" t="s">
        <v>102</v>
      </c>
    </row>
    <row r="215" spans="1:21" ht="24" x14ac:dyDescent="0.15">
      <c r="A215" s="365" t="str">
        <f>"第"&amp;$O$2+52&amp;"回宮城県アンサンブルコンテスト"&amp;"　兼"</f>
        <v>第58回宮城県アンサンブルコンテスト　兼</v>
      </c>
      <c r="B215" s="365"/>
      <c r="C215" s="365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5"/>
      <c r="P215" s="365"/>
      <c r="Q215" s="365"/>
      <c r="R215" s="365"/>
      <c r="S215" s="365"/>
      <c r="T215" s="365"/>
      <c r="U215" s="34" t="s">
        <v>141</v>
      </c>
    </row>
    <row r="216" spans="1:21" ht="21" x14ac:dyDescent="0.15">
      <c r="C216" s="14"/>
      <c r="D216" s="14"/>
      <c r="E216" s="14"/>
      <c r="F216" s="14"/>
      <c r="G216" s="16" t="s">
        <v>65</v>
      </c>
      <c r="H216" s="247">
        <f>+初期登録!$C$6</f>
        <v>0</v>
      </c>
      <c r="I216" s="247"/>
      <c r="J216" s="247"/>
      <c r="K216" s="247"/>
      <c r="L216" s="15" t="s">
        <v>66</v>
      </c>
      <c r="M216" s="14"/>
      <c r="N216" s="14"/>
      <c r="O216" s="14"/>
      <c r="P216" s="14"/>
      <c r="Q216" s="14"/>
      <c r="R216" s="14"/>
      <c r="S216" s="14"/>
      <c r="T216" s="14"/>
      <c r="U216" s="34"/>
    </row>
    <row r="217" spans="1:21" ht="24" x14ac:dyDescent="0.15">
      <c r="A217" s="365" t="s">
        <v>20</v>
      </c>
      <c r="B217" s="365"/>
      <c r="C217" s="566"/>
      <c r="D217" s="566"/>
      <c r="E217" s="566"/>
      <c r="F217" s="566"/>
      <c r="G217" s="566"/>
      <c r="H217" s="566"/>
      <c r="I217" s="566"/>
      <c r="J217" s="566"/>
      <c r="K217" s="566"/>
      <c r="L217" s="566"/>
      <c r="M217" s="566"/>
      <c r="N217" s="566"/>
      <c r="O217" s="566"/>
      <c r="P217" s="566"/>
      <c r="Q217" s="566"/>
      <c r="R217" s="566"/>
      <c r="S217" s="566"/>
      <c r="T217" s="566"/>
      <c r="U217" s="34" t="s">
        <v>104</v>
      </c>
    </row>
    <row r="218" spans="1:21" ht="12.75" thickBot="1" x14ac:dyDescent="0.2">
      <c r="A218" s="3"/>
      <c r="B218" s="3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38" t="s">
        <v>142</v>
      </c>
    </row>
    <row r="219" spans="1:21" ht="24" x14ac:dyDescent="0.15">
      <c r="A219" s="567" t="s">
        <v>17</v>
      </c>
      <c r="B219" s="568"/>
      <c r="C219" s="368">
        <f>+初期登録!$C$7</f>
        <v>0</v>
      </c>
      <c r="D219" s="369"/>
      <c r="E219" s="369"/>
      <c r="F219" s="369"/>
      <c r="G219" s="369"/>
      <c r="H219" s="369"/>
      <c r="I219" s="369"/>
      <c r="J219" s="369"/>
      <c r="K219" s="369"/>
      <c r="L219" s="369"/>
      <c r="M219" s="369"/>
      <c r="N219" s="369"/>
      <c r="O219" s="369"/>
      <c r="P219" s="369"/>
      <c r="Q219" s="369"/>
      <c r="R219" s="369"/>
      <c r="S219" s="369"/>
      <c r="T219" s="370"/>
      <c r="U219" s="34" t="s">
        <v>35</v>
      </c>
    </row>
    <row r="220" spans="1:21" ht="35.25" x14ac:dyDescent="0.15">
      <c r="A220" s="541" t="s">
        <v>4</v>
      </c>
      <c r="B220" s="542"/>
      <c r="C220" s="254">
        <f>+初期登録!$C$8</f>
        <v>0</v>
      </c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6"/>
      <c r="S220" s="256"/>
      <c r="T220" s="257"/>
      <c r="U220" s="34" t="s">
        <v>36</v>
      </c>
    </row>
    <row r="221" spans="1:21" ht="31.5" x14ac:dyDescent="0.15">
      <c r="A221" s="543" t="s">
        <v>5</v>
      </c>
      <c r="B221" s="544"/>
      <c r="C221" s="63" t="s">
        <v>18</v>
      </c>
      <c r="D221" s="263">
        <f>+初期登録!$D$9</f>
        <v>0</v>
      </c>
      <c r="E221" s="263"/>
      <c r="F221" s="263"/>
      <c r="G221" s="258" t="s">
        <v>9</v>
      </c>
      <c r="H221" s="259"/>
      <c r="I221" s="259"/>
      <c r="J221" s="263">
        <f>+初期登録!$J$9</f>
        <v>0</v>
      </c>
      <c r="K221" s="264"/>
      <c r="L221" s="264"/>
      <c r="M221" s="264"/>
      <c r="N221" s="264"/>
      <c r="O221" s="166" t="s">
        <v>273</v>
      </c>
      <c r="P221" s="265">
        <f>+初期登録!$Q$9</f>
        <v>0</v>
      </c>
      <c r="Q221" s="266"/>
      <c r="R221" s="266"/>
      <c r="S221" s="266"/>
      <c r="T221" s="267"/>
      <c r="U221" s="34" t="s">
        <v>35</v>
      </c>
    </row>
    <row r="222" spans="1:21" ht="35.25" x14ac:dyDescent="0.15">
      <c r="A222" s="545"/>
      <c r="B222" s="546"/>
      <c r="C222" s="64" t="s">
        <v>8</v>
      </c>
      <c r="D222" s="241">
        <f>+初期登録!$D$10</f>
        <v>0</v>
      </c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2"/>
      <c r="U222" s="34" t="s">
        <v>36</v>
      </c>
    </row>
    <row r="223" spans="1:21" ht="24.75" thickBot="1" x14ac:dyDescent="0.2">
      <c r="A223" s="547"/>
      <c r="B223" s="548"/>
      <c r="C223" s="65" t="s">
        <v>19</v>
      </c>
      <c r="D223" s="188">
        <f>+初期登録!D219</f>
        <v>0</v>
      </c>
      <c r="E223" s="188"/>
      <c r="F223" s="188"/>
      <c r="G223" s="188"/>
      <c r="H223" s="188"/>
      <c r="I223" s="189"/>
      <c r="J223" s="191" t="s">
        <v>320</v>
      </c>
      <c r="K223" s="188"/>
      <c r="L223" s="190"/>
      <c r="M223" s="260">
        <f>初期登録!M11</f>
        <v>0</v>
      </c>
      <c r="N223" s="260"/>
      <c r="O223" s="260"/>
      <c r="P223" s="260"/>
      <c r="Q223" s="260"/>
      <c r="R223" s="260"/>
      <c r="S223" s="260"/>
      <c r="T223" s="261"/>
      <c r="U223" s="34" t="s">
        <v>35</v>
      </c>
    </row>
    <row r="224" spans="1:21" s="3" customFormat="1" ht="9.75" thickBot="1" x14ac:dyDescent="0.2">
      <c r="B224" s="26"/>
      <c r="C224" s="27"/>
      <c r="L224" s="27"/>
      <c r="U224" s="38"/>
    </row>
    <row r="225" spans="1:22" s="3" customFormat="1" ht="24" x14ac:dyDescent="0.15">
      <c r="A225" s="549" t="s">
        <v>26</v>
      </c>
      <c r="B225" s="550"/>
      <c r="C225" s="137"/>
      <c r="D225" s="564" t="s">
        <v>308</v>
      </c>
      <c r="E225" s="564"/>
      <c r="F225" s="137"/>
      <c r="G225" s="564" t="s">
        <v>324</v>
      </c>
      <c r="H225" s="564"/>
      <c r="I225" s="137"/>
      <c r="J225" s="564" t="s">
        <v>23</v>
      </c>
      <c r="K225" s="564"/>
      <c r="L225" s="137"/>
      <c r="M225" s="564" t="s">
        <v>244</v>
      </c>
      <c r="N225" s="564"/>
      <c r="O225" s="138"/>
      <c r="P225" s="171" t="s">
        <v>282</v>
      </c>
      <c r="Q225" s="171"/>
      <c r="R225" s="137"/>
      <c r="S225" s="564"/>
      <c r="T225" s="571"/>
      <c r="U225" s="56" t="s">
        <v>35</v>
      </c>
      <c r="V225" s="33"/>
    </row>
    <row r="226" spans="1:22" s="3" customFormat="1" ht="24" x14ac:dyDescent="0.15">
      <c r="A226" s="560" t="s">
        <v>137</v>
      </c>
      <c r="B226" s="561"/>
      <c r="C226" s="169"/>
      <c r="D226" s="562"/>
      <c r="E226" s="562"/>
      <c r="F226" s="562"/>
      <c r="G226" s="562"/>
      <c r="H226" s="562"/>
      <c r="I226" s="562"/>
      <c r="J226" s="562"/>
      <c r="K226" s="562"/>
      <c r="L226" s="168"/>
      <c r="M226" s="562"/>
      <c r="N226" s="562"/>
      <c r="O226" s="562"/>
      <c r="P226" s="562"/>
      <c r="Q226" s="562"/>
      <c r="R226" s="562"/>
      <c r="S226" s="562"/>
      <c r="T226" s="563"/>
      <c r="U226" s="56" t="s">
        <v>35</v>
      </c>
      <c r="V226" s="33"/>
    </row>
    <row r="227" spans="1:22" s="3" customFormat="1" ht="25.5" x14ac:dyDescent="0.15">
      <c r="A227" s="552" t="s">
        <v>16</v>
      </c>
      <c r="B227" s="553"/>
      <c r="C227" s="281" t="s">
        <v>10</v>
      </c>
      <c r="D227" s="69" t="s">
        <v>33</v>
      </c>
      <c r="E227" s="538"/>
      <c r="F227" s="538"/>
      <c r="G227" s="538"/>
      <c r="H227" s="538"/>
      <c r="I227" s="538"/>
      <c r="J227" s="538"/>
      <c r="K227" s="538"/>
      <c r="L227" s="538"/>
      <c r="M227" s="538"/>
      <c r="N227" s="538"/>
      <c r="O227" s="538"/>
      <c r="P227" s="538"/>
      <c r="Q227" s="538"/>
      <c r="R227" s="539"/>
      <c r="S227" s="539"/>
      <c r="T227" s="540"/>
      <c r="U227" s="56" t="s">
        <v>35</v>
      </c>
      <c r="V227" s="33"/>
    </row>
    <row r="228" spans="1:22" s="3" customFormat="1" ht="25.5" x14ac:dyDescent="0.15">
      <c r="A228" s="554"/>
      <c r="B228" s="555"/>
      <c r="C228" s="282"/>
      <c r="D228" s="70" t="s">
        <v>34</v>
      </c>
      <c r="E228" s="533"/>
      <c r="F228" s="533"/>
      <c r="G228" s="533"/>
      <c r="H228" s="533"/>
      <c r="I228" s="533"/>
      <c r="J228" s="533"/>
      <c r="K228" s="533"/>
      <c r="L228" s="533"/>
      <c r="M228" s="533"/>
      <c r="N228" s="533"/>
      <c r="O228" s="533"/>
      <c r="P228" s="533"/>
      <c r="Q228" s="533"/>
      <c r="R228" s="534"/>
      <c r="S228" s="534"/>
      <c r="T228" s="535"/>
      <c r="U228" s="56" t="s">
        <v>35</v>
      </c>
      <c r="V228" s="33"/>
    </row>
    <row r="229" spans="1:22" s="3" customFormat="1" ht="25.5" x14ac:dyDescent="0.15">
      <c r="A229" s="554"/>
      <c r="B229" s="555"/>
      <c r="C229" s="281" t="s">
        <v>11</v>
      </c>
      <c r="D229" s="69" t="s">
        <v>33</v>
      </c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538"/>
      <c r="P229" s="538"/>
      <c r="Q229" s="538"/>
      <c r="R229" s="539"/>
      <c r="S229" s="539"/>
      <c r="T229" s="540"/>
      <c r="U229" s="56" t="s">
        <v>35</v>
      </c>
      <c r="V229" s="33"/>
    </row>
    <row r="230" spans="1:22" s="3" customFormat="1" ht="25.5" x14ac:dyDescent="0.15">
      <c r="A230" s="554"/>
      <c r="B230" s="555"/>
      <c r="C230" s="282"/>
      <c r="D230" s="70" t="s">
        <v>34</v>
      </c>
      <c r="E230" s="533"/>
      <c r="F230" s="533"/>
      <c r="G230" s="533"/>
      <c r="H230" s="533"/>
      <c r="I230" s="533"/>
      <c r="J230" s="533"/>
      <c r="K230" s="533"/>
      <c r="L230" s="533"/>
      <c r="M230" s="533"/>
      <c r="N230" s="533"/>
      <c r="O230" s="533"/>
      <c r="P230" s="533"/>
      <c r="Q230" s="533"/>
      <c r="R230" s="534"/>
      <c r="S230" s="534"/>
      <c r="T230" s="535"/>
      <c r="U230" s="56" t="s">
        <v>35</v>
      </c>
      <c r="V230" s="33"/>
    </row>
    <row r="231" spans="1:22" s="3" customFormat="1" ht="25.5" x14ac:dyDescent="0.15">
      <c r="A231" s="554"/>
      <c r="B231" s="555"/>
      <c r="C231" s="281" t="s">
        <v>12</v>
      </c>
      <c r="D231" s="69" t="s">
        <v>33</v>
      </c>
      <c r="E231" s="538"/>
      <c r="F231" s="538"/>
      <c r="G231" s="538"/>
      <c r="H231" s="538"/>
      <c r="I231" s="538"/>
      <c r="J231" s="538"/>
      <c r="K231" s="538"/>
      <c r="L231" s="538"/>
      <c r="M231" s="538"/>
      <c r="N231" s="538"/>
      <c r="O231" s="538"/>
      <c r="P231" s="538"/>
      <c r="Q231" s="538"/>
      <c r="R231" s="539"/>
      <c r="S231" s="539"/>
      <c r="T231" s="540"/>
      <c r="U231" s="56" t="s">
        <v>35</v>
      </c>
      <c r="V231" s="33"/>
    </row>
    <row r="232" spans="1:22" s="3" customFormat="1" ht="25.5" x14ac:dyDescent="0.15">
      <c r="A232" s="554"/>
      <c r="B232" s="555"/>
      <c r="C232" s="282"/>
      <c r="D232" s="70" t="s">
        <v>34</v>
      </c>
      <c r="E232" s="533"/>
      <c r="F232" s="533"/>
      <c r="G232" s="533"/>
      <c r="H232" s="533"/>
      <c r="I232" s="533"/>
      <c r="J232" s="533"/>
      <c r="K232" s="533"/>
      <c r="L232" s="533"/>
      <c r="M232" s="533"/>
      <c r="N232" s="533"/>
      <c r="O232" s="533"/>
      <c r="P232" s="533"/>
      <c r="Q232" s="533"/>
      <c r="R232" s="534"/>
      <c r="S232" s="534"/>
      <c r="T232" s="535"/>
      <c r="U232" s="56" t="s">
        <v>35</v>
      </c>
      <c r="V232" s="33"/>
    </row>
    <row r="233" spans="1:22" s="3" customFormat="1" ht="24" x14ac:dyDescent="0.15">
      <c r="A233" s="554"/>
      <c r="B233" s="555"/>
      <c r="C233" s="303" t="s">
        <v>13</v>
      </c>
      <c r="D233" s="304"/>
      <c r="E233" s="376" t="s">
        <v>22</v>
      </c>
      <c r="F233" s="377"/>
      <c r="G233" s="558" t="s">
        <v>297</v>
      </c>
      <c r="H233" s="559"/>
      <c r="I233" s="175"/>
      <c r="J233" s="175"/>
      <c r="K233" s="175"/>
      <c r="L233" s="175"/>
      <c r="M233" s="175"/>
      <c r="N233" s="175"/>
      <c r="O233" s="6" t="s">
        <v>14</v>
      </c>
      <c r="P233" s="167"/>
      <c r="Q233" s="300" t="s">
        <v>15</v>
      </c>
      <c r="R233" s="300"/>
      <c r="S233" s="71"/>
      <c r="T233" s="73"/>
      <c r="U233" s="56" t="s">
        <v>35</v>
      </c>
      <c r="V233" s="33"/>
    </row>
    <row r="234" spans="1:22" s="3" customFormat="1" ht="24.75" thickBot="1" x14ac:dyDescent="0.2">
      <c r="A234" s="556"/>
      <c r="B234" s="557"/>
      <c r="C234" s="306" t="s">
        <v>28</v>
      </c>
      <c r="D234" s="307"/>
      <c r="E234" s="279" t="s">
        <v>29</v>
      </c>
      <c r="F234" s="280"/>
      <c r="G234" s="277" t="s">
        <v>31</v>
      </c>
      <c r="H234" s="277"/>
      <c r="I234" s="277"/>
      <c r="J234" s="277" t="s">
        <v>32</v>
      </c>
      <c r="K234" s="277"/>
      <c r="L234" s="298"/>
      <c r="M234" s="308" t="s">
        <v>30</v>
      </c>
      <c r="N234" s="280"/>
      <c r="O234" s="277" t="s">
        <v>31</v>
      </c>
      <c r="P234" s="277"/>
      <c r="Q234" s="277"/>
      <c r="R234" s="277" t="s">
        <v>32</v>
      </c>
      <c r="S234" s="277"/>
      <c r="T234" s="278"/>
      <c r="U234" s="56" t="s">
        <v>35</v>
      </c>
      <c r="V234" s="33"/>
    </row>
    <row r="235" spans="1:22" s="3" customFormat="1" ht="9.75" thickBot="1" x14ac:dyDescent="0.2">
      <c r="B235" s="26"/>
      <c r="C235" s="27"/>
      <c r="L235" s="27"/>
      <c r="U235" s="38"/>
    </row>
    <row r="236" spans="1:22" s="3" customFormat="1" ht="24" x14ac:dyDescent="0.15">
      <c r="A236" s="88" t="s">
        <v>144</v>
      </c>
      <c r="B236" s="536" t="s">
        <v>138</v>
      </c>
      <c r="C236" s="536"/>
      <c r="D236" s="536" t="s">
        <v>140</v>
      </c>
      <c r="E236" s="536"/>
      <c r="F236" s="536"/>
      <c r="G236" s="536"/>
      <c r="H236" s="536"/>
      <c r="I236" s="536" t="s">
        <v>139</v>
      </c>
      <c r="J236" s="551"/>
      <c r="K236" s="91" t="s">
        <v>144</v>
      </c>
      <c r="L236" s="536" t="s">
        <v>138</v>
      </c>
      <c r="M236" s="536"/>
      <c r="N236" s="536" t="s">
        <v>6</v>
      </c>
      <c r="O236" s="536"/>
      <c r="P236" s="536"/>
      <c r="Q236" s="536"/>
      <c r="R236" s="536"/>
      <c r="S236" s="536" t="s">
        <v>139</v>
      </c>
      <c r="T236" s="537"/>
      <c r="U236" s="56" t="s">
        <v>35</v>
      </c>
    </row>
    <row r="237" spans="1:22" ht="30" x14ac:dyDescent="0.15">
      <c r="A237" s="89">
        <v>1</v>
      </c>
      <c r="B237" s="526"/>
      <c r="C237" s="526"/>
      <c r="D237" s="525"/>
      <c r="E237" s="525"/>
      <c r="F237" s="525"/>
      <c r="G237" s="525"/>
      <c r="H237" s="525"/>
      <c r="I237" s="531"/>
      <c r="J237" s="347"/>
      <c r="K237" s="92">
        <v>5</v>
      </c>
      <c r="L237" s="526"/>
      <c r="M237" s="526"/>
      <c r="N237" s="525"/>
      <c r="O237" s="525"/>
      <c r="P237" s="525"/>
      <c r="Q237" s="525"/>
      <c r="R237" s="525"/>
      <c r="S237" s="531"/>
      <c r="T237" s="532"/>
      <c r="U237" s="126" t="s">
        <v>35</v>
      </c>
    </row>
    <row r="238" spans="1:22" ht="30" x14ac:dyDescent="0.15">
      <c r="A238" s="89">
        <v>2</v>
      </c>
      <c r="B238" s="526"/>
      <c r="C238" s="526"/>
      <c r="D238" s="525"/>
      <c r="E238" s="525"/>
      <c r="F238" s="525"/>
      <c r="G238" s="525"/>
      <c r="H238" s="525"/>
      <c r="I238" s="531"/>
      <c r="J238" s="347"/>
      <c r="K238" s="92">
        <v>6</v>
      </c>
      <c r="L238" s="526"/>
      <c r="M238" s="526"/>
      <c r="N238" s="525"/>
      <c r="O238" s="525"/>
      <c r="P238" s="525"/>
      <c r="Q238" s="525"/>
      <c r="R238" s="525"/>
      <c r="S238" s="531"/>
      <c r="T238" s="532"/>
      <c r="U238" s="126" t="s">
        <v>35</v>
      </c>
    </row>
    <row r="239" spans="1:22" ht="30" x14ac:dyDescent="0.15">
      <c r="A239" s="89">
        <v>3</v>
      </c>
      <c r="B239" s="526"/>
      <c r="C239" s="526"/>
      <c r="D239" s="525"/>
      <c r="E239" s="525"/>
      <c r="F239" s="525"/>
      <c r="G239" s="525"/>
      <c r="H239" s="525"/>
      <c r="I239" s="531"/>
      <c r="J239" s="347"/>
      <c r="K239" s="92">
        <v>7</v>
      </c>
      <c r="L239" s="526"/>
      <c r="M239" s="526"/>
      <c r="N239" s="525"/>
      <c r="O239" s="525"/>
      <c r="P239" s="525"/>
      <c r="Q239" s="525"/>
      <c r="R239" s="525"/>
      <c r="S239" s="531"/>
      <c r="T239" s="532"/>
      <c r="U239" s="126" t="s">
        <v>35</v>
      </c>
    </row>
    <row r="240" spans="1:22" ht="30.75" thickBot="1" x14ac:dyDescent="0.2">
      <c r="A240" s="90">
        <v>4</v>
      </c>
      <c r="B240" s="527"/>
      <c r="C240" s="527"/>
      <c r="D240" s="528"/>
      <c r="E240" s="528"/>
      <c r="F240" s="528"/>
      <c r="G240" s="528"/>
      <c r="H240" s="528"/>
      <c r="I240" s="529"/>
      <c r="J240" s="480"/>
      <c r="K240" s="93">
        <v>8</v>
      </c>
      <c r="L240" s="527"/>
      <c r="M240" s="527"/>
      <c r="N240" s="528"/>
      <c r="O240" s="528"/>
      <c r="P240" s="528"/>
      <c r="Q240" s="528"/>
      <c r="R240" s="528"/>
      <c r="S240" s="529"/>
      <c r="T240" s="530"/>
      <c r="U240" s="126" t="s">
        <v>35</v>
      </c>
    </row>
    <row r="241" spans="1:27" s="3" customFormat="1" ht="9" x14ac:dyDescent="0.15">
      <c r="U241" s="61"/>
    </row>
    <row r="242" spans="1:27" ht="17.25" x14ac:dyDescent="0.15">
      <c r="A242" s="305" t="s">
        <v>299</v>
      </c>
      <c r="B242" s="305"/>
      <c r="C242" s="305"/>
      <c r="D242" s="305"/>
      <c r="E242" s="305"/>
      <c r="F242" s="305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125" t="s">
        <v>35</v>
      </c>
    </row>
    <row r="243" spans="1:27" ht="17.25" x14ac:dyDescent="0.15">
      <c r="A243" s="305" t="s">
        <v>300</v>
      </c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  <c r="Q243" s="305"/>
      <c r="R243" s="305"/>
      <c r="S243" s="305"/>
      <c r="T243" s="305"/>
      <c r="U243" s="125" t="s">
        <v>35</v>
      </c>
    </row>
    <row r="244" spans="1:27" ht="31.5" customHeight="1" x14ac:dyDescent="0.15">
      <c r="A244" s="302" t="s">
        <v>285</v>
      </c>
      <c r="B244" s="30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125" t="s">
        <v>35</v>
      </c>
    </row>
    <row r="245" spans="1:27" ht="17.25" x14ac:dyDescent="0.15">
      <c r="A245" s="305" t="s">
        <v>83</v>
      </c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  <c r="U245" s="125" t="s">
        <v>35</v>
      </c>
    </row>
    <row r="246" spans="1:27" ht="14.25" x14ac:dyDescent="0.15">
      <c r="A246" s="33" t="s">
        <v>278</v>
      </c>
      <c r="U246" s="23"/>
    </row>
    <row r="247" spans="1:27" ht="14.25" x14ac:dyDescent="0.15">
      <c r="A247" s="25" t="s">
        <v>279</v>
      </c>
      <c r="U247" s="23"/>
    </row>
    <row r="249" spans="1:27" x14ac:dyDescent="0.15">
      <c r="V249" s="2">
        <v>1</v>
      </c>
      <c r="W249" s="127" t="s">
        <v>86</v>
      </c>
      <c r="X249" s="127" t="s">
        <v>150</v>
      </c>
      <c r="Y249" s="2" t="s">
        <v>155</v>
      </c>
      <c r="Z249" s="2" t="s">
        <v>165</v>
      </c>
      <c r="AA249" s="2" t="s">
        <v>170</v>
      </c>
    </row>
    <row r="250" spans="1:27" x14ac:dyDescent="0.15">
      <c r="V250" s="2">
        <v>2</v>
      </c>
      <c r="W250" s="127" t="s">
        <v>87</v>
      </c>
      <c r="X250" s="127" t="s">
        <v>147</v>
      </c>
      <c r="Y250" s="2" t="s">
        <v>156</v>
      </c>
      <c r="Z250" s="2" t="s">
        <v>75</v>
      </c>
      <c r="AA250" s="2" t="s">
        <v>171</v>
      </c>
    </row>
    <row r="251" spans="1:27" x14ac:dyDescent="0.15">
      <c r="V251" s="2">
        <v>3</v>
      </c>
      <c r="W251" s="127" t="s">
        <v>88</v>
      </c>
      <c r="X251" s="127" t="s">
        <v>148</v>
      </c>
      <c r="Y251" s="2" t="s">
        <v>154</v>
      </c>
      <c r="Z251" s="2" t="s">
        <v>166</v>
      </c>
      <c r="AA251" s="2" t="s">
        <v>172</v>
      </c>
    </row>
    <row r="252" spans="1:27" x14ac:dyDescent="0.15">
      <c r="V252" s="2">
        <v>4</v>
      </c>
      <c r="W252" s="127" t="s">
        <v>89</v>
      </c>
      <c r="X252" s="127" t="s">
        <v>153</v>
      </c>
      <c r="Y252" s="2" t="s">
        <v>159</v>
      </c>
      <c r="Z252" s="2" t="s">
        <v>167</v>
      </c>
      <c r="AA252" s="2" t="s">
        <v>245</v>
      </c>
    </row>
    <row r="253" spans="1:27" x14ac:dyDescent="0.15">
      <c r="V253" s="2">
        <v>5</v>
      </c>
      <c r="W253" s="127" t="s">
        <v>90</v>
      </c>
      <c r="X253" s="127" t="s">
        <v>160</v>
      </c>
      <c r="Y253" s="2" t="s">
        <v>157</v>
      </c>
      <c r="Z253" s="2" t="s">
        <v>168</v>
      </c>
      <c r="AA253" s="2" t="s">
        <v>173</v>
      </c>
    </row>
    <row r="254" spans="1:27" x14ac:dyDescent="0.15">
      <c r="V254" s="2">
        <v>6</v>
      </c>
      <c r="W254" s="127" t="s">
        <v>91</v>
      </c>
      <c r="X254" s="127" t="s">
        <v>161</v>
      </c>
      <c r="Y254" s="2" t="s">
        <v>158</v>
      </c>
      <c r="Z254" s="2" t="s">
        <v>169</v>
      </c>
      <c r="AA254" s="2" t="s">
        <v>174</v>
      </c>
    </row>
    <row r="255" spans="1:27" x14ac:dyDescent="0.15">
      <c r="V255" s="2">
        <v>7</v>
      </c>
      <c r="W255" s="127" t="s">
        <v>92</v>
      </c>
      <c r="X255" s="127" t="s">
        <v>149</v>
      </c>
      <c r="AA255" s="2" t="s">
        <v>175</v>
      </c>
    </row>
    <row r="256" spans="1:27" x14ac:dyDescent="0.15">
      <c r="V256" s="2">
        <v>8</v>
      </c>
      <c r="W256" s="127" t="s">
        <v>93</v>
      </c>
      <c r="X256" s="127" t="s">
        <v>162</v>
      </c>
      <c r="AA256" s="2" t="s">
        <v>176</v>
      </c>
    </row>
    <row r="257" spans="22:27" x14ac:dyDescent="0.15">
      <c r="V257" s="2">
        <v>9</v>
      </c>
      <c r="W257" s="127" t="s">
        <v>94</v>
      </c>
      <c r="X257" s="127" t="s">
        <v>163</v>
      </c>
      <c r="AA257" s="2" t="s">
        <v>177</v>
      </c>
    </row>
    <row r="258" spans="22:27" x14ac:dyDescent="0.15">
      <c r="V258" s="2">
        <v>10</v>
      </c>
      <c r="W258" s="127" t="s">
        <v>95</v>
      </c>
      <c r="X258" s="127" t="s">
        <v>151</v>
      </c>
      <c r="AA258" s="2" t="s">
        <v>178</v>
      </c>
    </row>
    <row r="259" spans="22:27" x14ac:dyDescent="0.15">
      <c r="V259" s="2">
        <v>11</v>
      </c>
      <c r="W259" s="127" t="s">
        <v>96</v>
      </c>
      <c r="X259" s="127" t="s">
        <v>164</v>
      </c>
      <c r="AA259" s="2" t="s">
        <v>246</v>
      </c>
    </row>
    <row r="260" spans="22:27" x14ac:dyDescent="0.15">
      <c r="V260" s="2">
        <v>12</v>
      </c>
      <c r="W260" s="127" t="s">
        <v>97</v>
      </c>
      <c r="X260" s="127" t="s">
        <v>152</v>
      </c>
      <c r="AA260" s="2" t="s">
        <v>180</v>
      </c>
    </row>
    <row r="261" spans="22:27" x14ac:dyDescent="0.15">
      <c r="V261" s="2">
        <v>13</v>
      </c>
      <c r="W261" s="127" t="s">
        <v>98</v>
      </c>
      <c r="X261" s="127"/>
      <c r="AA261" s="2" t="s">
        <v>247</v>
      </c>
    </row>
    <row r="262" spans="22:27" x14ac:dyDescent="0.15">
      <c r="V262" s="2">
        <v>14</v>
      </c>
      <c r="X262" s="127"/>
      <c r="AA262" s="2" t="s">
        <v>182</v>
      </c>
    </row>
    <row r="263" spans="22:27" x14ac:dyDescent="0.15">
      <c r="V263" s="2">
        <v>15</v>
      </c>
      <c r="W263" s="127"/>
      <c r="X263" s="127"/>
      <c r="AA263" s="2" t="s">
        <v>183</v>
      </c>
    </row>
    <row r="264" spans="22:27" x14ac:dyDescent="0.15">
      <c r="V264" s="2">
        <v>16</v>
      </c>
      <c r="W264" s="127"/>
      <c r="X264" s="127"/>
      <c r="AA264" s="2" t="s">
        <v>184</v>
      </c>
    </row>
    <row r="265" spans="22:27" x14ac:dyDescent="0.15">
      <c r="V265" s="2">
        <v>17</v>
      </c>
      <c r="W265" s="127"/>
      <c r="X265" s="127"/>
      <c r="AA265" s="2" t="s">
        <v>248</v>
      </c>
    </row>
    <row r="266" spans="22:27" x14ac:dyDescent="0.15">
      <c r="V266" s="2">
        <v>18</v>
      </c>
      <c r="AA266" s="2" t="s">
        <v>249</v>
      </c>
    </row>
    <row r="267" spans="22:27" x14ac:dyDescent="0.15">
      <c r="V267" s="2">
        <v>19</v>
      </c>
      <c r="AA267" s="2" t="s">
        <v>187</v>
      </c>
    </row>
    <row r="268" spans="22:27" x14ac:dyDescent="0.15">
      <c r="V268" s="2">
        <v>20</v>
      </c>
      <c r="AA268" s="2" t="s">
        <v>250</v>
      </c>
    </row>
    <row r="269" spans="22:27" x14ac:dyDescent="0.15">
      <c r="V269" s="2">
        <v>21</v>
      </c>
      <c r="AA269" s="2" t="s">
        <v>251</v>
      </c>
    </row>
    <row r="270" spans="22:27" x14ac:dyDescent="0.15">
      <c r="V270" s="2">
        <v>22</v>
      </c>
      <c r="AA270" s="2" t="s">
        <v>252</v>
      </c>
    </row>
    <row r="271" spans="22:27" x14ac:dyDescent="0.15">
      <c r="V271" s="2">
        <v>23</v>
      </c>
      <c r="AA271" s="2" t="s">
        <v>189</v>
      </c>
    </row>
    <row r="272" spans="22:27" x14ac:dyDescent="0.15">
      <c r="V272" s="2">
        <v>24</v>
      </c>
      <c r="AA272" s="2" t="s">
        <v>253</v>
      </c>
    </row>
    <row r="273" spans="22:27" x14ac:dyDescent="0.15">
      <c r="V273" s="2">
        <v>25</v>
      </c>
      <c r="AA273" s="2" t="s">
        <v>254</v>
      </c>
    </row>
    <row r="274" spans="22:27" x14ac:dyDescent="0.15">
      <c r="V274" s="2">
        <v>26</v>
      </c>
      <c r="AA274" s="2" t="s">
        <v>255</v>
      </c>
    </row>
    <row r="275" spans="22:27" x14ac:dyDescent="0.15">
      <c r="V275" s="2">
        <v>27</v>
      </c>
      <c r="AA275" s="2" t="s">
        <v>57</v>
      </c>
    </row>
    <row r="276" spans="22:27" x14ac:dyDescent="0.15">
      <c r="V276" s="2">
        <v>28</v>
      </c>
      <c r="AA276" s="2" t="s">
        <v>192</v>
      </c>
    </row>
    <row r="277" spans="22:27" x14ac:dyDescent="0.15">
      <c r="V277" s="2">
        <v>29</v>
      </c>
      <c r="AA277" s="2" t="s">
        <v>193</v>
      </c>
    </row>
    <row r="278" spans="22:27" x14ac:dyDescent="0.15">
      <c r="V278" s="2">
        <v>30</v>
      </c>
      <c r="AA278" s="2" t="s">
        <v>194</v>
      </c>
    </row>
    <row r="279" spans="22:27" x14ac:dyDescent="0.15">
      <c r="V279" s="2">
        <v>31</v>
      </c>
      <c r="AA279" s="2" t="s">
        <v>195</v>
      </c>
    </row>
    <row r="280" spans="22:27" x14ac:dyDescent="0.15">
      <c r="AA280" s="2" t="s">
        <v>196</v>
      </c>
    </row>
    <row r="281" spans="22:27" x14ac:dyDescent="0.15">
      <c r="AA281" s="2" t="s">
        <v>197</v>
      </c>
    </row>
    <row r="282" spans="22:27" x14ac:dyDescent="0.15">
      <c r="AA282" s="2" t="s">
        <v>198</v>
      </c>
    </row>
  </sheetData>
  <sheetProtection formatCells="0"/>
  <mergeCells count="510">
    <mergeCell ref="A203:T203"/>
    <mergeCell ref="A242:T242"/>
    <mergeCell ref="A243:T243"/>
    <mergeCell ref="M212:S212"/>
    <mergeCell ref="D225:E225"/>
    <mergeCell ref="G225:H225"/>
    <mergeCell ref="J225:K225"/>
    <mergeCell ref="M225:N225"/>
    <mergeCell ref="S225:T225"/>
    <mergeCell ref="M213:N213"/>
    <mergeCell ref="O213:S213"/>
    <mergeCell ref="A211:F211"/>
    <mergeCell ref="A212:F212"/>
    <mergeCell ref="H213:J213"/>
    <mergeCell ref="K213:L213"/>
    <mergeCell ref="M223:T223"/>
    <mergeCell ref="A215:T215"/>
    <mergeCell ref="H216:K216"/>
    <mergeCell ref="A217:T217"/>
    <mergeCell ref="A219:B219"/>
    <mergeCell ref="C219:T219"/>
    <mergeCell ref="A226:B226"/>
    <mergeCell ref="D226:K226"/>
    <mergeCell ref="M226:T226"/>
    <mergeCell ref="A158:T158"/>
    <mergeCell ref="A159:T159"/>
    <mergeCell ref="A160:T160"/>
    <mergeCell ref="A161:T161"/>
    <mergeCell ref="H174:K174"/>
    <mergeCell ref="A175:T175"/>
    <mergeCell ref="M171:N171"/>
    <mergeCell ref="O171:S171"/>
    <mergeCell ref="M170:S170"/>
    <mergeCell ref="A169:F169"/>
    <mergeCell ref="A170:F170"/>
    <mergeCell ref="H171:J171"/>
    <mergeCell ref="K171:L171"/>
    <mergeCell ref="A173:T173"/>
    <mergeCell ref="A179:B181"/>
    <mergeCell ref="D180:T180"/>
    <mergeCell ref="M181:T181"/>
    <mergeCell ref="A177:B177"/>
    <mergeCell ref="C177:T177"/>
    <mergeCell ref="G191:H191"/>
    <mergeCell ref="A142:B142"/>
    <mergeCell ref="D142:K142"/>
    <mergeCell ref="M142:T142"/>
    <mergeCell ref="E147:T147"/>
    <mergeCell ref="S153:T153"/>
    <mergeCell ref="N154:R154"/>
    <mergeCell ref="S154:T154"/>
    <mergeCell ref="N155:R155"/>
    <mergeCell ref="S155:T155"/>
    <mergeCell ref="N156:R156"/>
    <mergeCell ref="S156:T156"/>
    <mergeCell ref="B155:C155"/>
    <mergeCell ref="D155:H155"/>
    <mergeCell ref="B156:C156"/>
    <mergeCell ref="D156:H156"/>
    <mergeCell ref="I156:J156"/>
    <mergeCell ref="L156:M156"/>
    <mergeCell ref="I155:J155"/>
    <mergeCell ref="M129:N129"/>
    <mergeCell ref="O129:S129"/>
    <mergeCell ref="A136:B136"/>
    <mergeCell ref="C136:T136"/>
    <mergeCell ref="A137:B139"/>
    <mergeCell ref="A141:B141"/>
    <mergeCell ref="A143:B150"/>
    <mergeCell ref="R150:T150"/>
    <mergeCell ref="E149:F149"/>
    <mergeCell ref="O150:Q150"/>
    <mergeCell ref="G149:H149"/>
    <mergeCell ref="B31:C31"/>
    <mergeCell ref="A77:T77"/>
    <mergeCell ref="A116:T116"/>
    <mergeCell ref="A117:T117"/>
    <mergeCell ref="J99:K99"/>
    <mergeCell ref="A85:F85"/>
    <mergeCell ref="A86:F86"/>
    <mergeCell ref="A89:T89"/>
    <mergeCell ref="M86:S86"/>
    <mergeCell ref="H90:K90"/>
    <mergeCell ref="A91:T91"/>
    <mergeCell ref="A93:B93"/>
    <mergeCell ref="C93:T93"/>
    <mergeCell ref="M87:N87"/>
    <mergeCell ref="O87:S87"/>
    <mergeCell ref="H87:J87"/>
    <mergeCell ref="K87:L87"/>
    <mergeCell ref="C105:C106"/>
    <mergeCell ref="E105:T105"/>
    <mergeCell ref="A94:B94"/>
    <mergeCell ref="C94:T94"/>
    <mergeCell ref="A95:B97"/>
    <mergeCell ref="D96:T96"/>
    <mergeCell ref="G107:H107"/>
    <mergeCell ref="A35:T35"/>
    <mergeCell ref="B32:C32"/>
    <mergeCell ref="O108:Q108"/>
    <mergeCell ref="A74:T74"/>
    <mergeCell ref="A75:T75"/>
    <mergeCell ref="A76:T76"/>
    <mergeCell ref="C149:D149"/>
    <mergeCell ref="S99:T99"/>
    <mergeCell ref="S141:T141"/>
    <mergeCell ref="E106:T106"/>
    <mergeCell ref="G108:I108"/>
    <mergeCell ref="J108:L108"/>
    <mergeCell ref="A36:T36"/>
    <mergeCell ref="A37:T37"/>
    <mergeCell ref="N32:R32"/>
    <mergeCell ref="S32:T32"/>
    <mergeCell ref="A34:T34"/>
    <mergeCell ref="D32:H32"/>
    <mergeCell ref="I32:J32"/>
    <mergeCell ref="L32:M32"/>
    <mergeCell ref="M128:S128"/>
    <mergeCell ref="A119:T119"/>
    <mergeCell ref="A118:T118"/>
    <mergeCell ref="D57:E57"/>
    <mergeCell ref="G57:H57"/>
    <mergeCell ref="S183:T183"/>
    <mergeCell ref="D141:E141"/>
    <mergeCell ref="G141:H141"/>
    <mergeCell ref="J141:K141"/>
    <mergeCell ref="M141:N141"/>
    <mergeCell ref="J183:K183"/>
    <mergeCell ref="M183:N183"/>
    <mergeCell ref="E148:T148"/>
    <mergeCell ref="J57:K57"/>
    <mergeCell ref="M57:N57"/>
    <mergeCell ref="G99:H99"/>
    <mergeCell ref="M99:N99"/>
    <mergeCell ref="E64:T64"/>
    <mergeCell ref="N71:R71"/>
    <mergeCell ref="S71:T71"/>
    <mergeCell ref="N72:R72"/>
    <mergeCell ref="S72:T72"/>
    <mergeCell ref="M108:N108"/>
    <mergeCell ref="S111:T111"/>
    <mergeCell ref="N112:R112"/>
    <mergeCell ref="S112:T112"/>
    <mergeCell ref="N113:R113"/>
    <mergeCell ref="S113:T113"/>
    <mergeCell ref="A58:B58"/>
    <mergeCell ref="D58:K58"/>
    <mergeCell ref="M58:T58"/>
    <mergeCell ref="E63:T63"/>
    <mergeCell ref="A57:B57"/>
    <mergeCell ref="Q65:R65"/>
    <mergeCell ref="A59:B66"/>
    <mergeCell ref="S57:T57"/>
    <mergeCell ref="A3:F3"/>
    <mergeCell ref="A4:F4"/>
    <mergeCell ref="A9:T9"/>
    <mergeCell ref="A7:T7"/>
    <mergeCell ref="H8:K8"/>
    <mergeCell ref="H5:J5"/>
    <mergeCell ref="K5:L5"/>
    <mergeCell ref="M5:N5"/>
    <mergeCell ref="O5:S5"/>
    <mergeCell ref="D31:H31"/>
    <mergeCell ref="I31:J31"/>
    <mergeCell ref="L31:M31"/>
    <mergeCell ref="N31:R31"/>
    <mergeCell ref="M4:S4"/>
    <mergeCell ref="N28:R28"/>
    <mergeCell ref="N30:R30"/>
    <mergeCell ref="N29:R29"/>
    <mergeCell ref="S29:T29"/>
    <mergeCell ref="M26:N26"/>
    <mergeCell ref="J13:N13"/>
    <mergeCell ref="P13:T13"/>
    <mergeCell ref="C26:D26"/>
    <mergeCell ref="G26:I26"/>
    <mergeCell ref="J26:L26"/>
    <mergeCell ref="E25:F25"/>
    <mergeCell ref="E21:T21"/>
    <mergeCell ref="E22:T22"/>
    <mergeCell ref="S17:T17"/>
    <mergeCell ref="E23:T23"/>
    <mergeCell ref="G25:H25"/>
    <mergeCell ref="S31:T31"/>
    <mergeCell ref="B30:C30"/>
    <mergeCell ref="I30:J30"/>
    <mergeCell ref="E26:F26"/>
    <mergeCell ref="C21:C22"/>
    <mergeCell ref="A13:B15"/>
    <mergeCell ref="A12:B12"/>
    <mergeCell ref="A18:B18"/>
    <mergeCell ref="E24:T24"/>
    <mergeCell ref="B29:C29"/>
    <mergeCell ref="D29:H29"/>
    <mergeCell ref="I29:J29"/>
    <mergeCell ref="L29:M29"/>
    <mergeCell ref="C23:C24"/>
    <mergeCell ref="D30:H30"/>
    <mergeCell ref="M15:T15"/>
    <mergeCell ref="D17:E17"/>
    <mergeCell ref="M17:N17"/>
    <mergeCell ref="M18:T18"/>
    <mergeCell ref="E19:T19"/>
    <mergeCell ref="E20:T20"/>
    <mergeCell ref="D18:K18"/>
    <mergeCell ref="J17:K17"/>
    <mergeCell ref="S28:T28"/>
    <mergeCell ref="S30:T30"/>
    <mergeCell ref="A11:B11"/>
    <mergeCell ref="B28:C28"/>
    <mergeCell ref="I28:J28"/>
    <mergeCell ref="D28:H28"/>
    <mergeCell ref="C19:C20"/>
    <mergeCell ref="D14:T14"/>
    <mergeCell ref="A47:T47"/>
    <mergeCell ref="M45:N45"/>
    <mergeCell ref="O45:S45"/>
    <mergeCell ref="A43:F43"/>
    <mergeCell ref="A19:B26"/>
    <mergeCell ref="A17:B17"/>
    <mergeCell ref="L30:M30"/>
    <mergeCell ref="L28:M28"/>
    <mergeCell ref="Q25:R25"/>
    <mergeCell ref="O26:Q26"/>
    <mergeCell ref="R26:T26"/>
    <mergeCell ref="D13:F13"/>
    <mergeCell ref="G13:I13"/>
    <mergeCell ref="C11:T11"/>
    <mergeCell ref="C12:T12"/>
    <mergeCell ref="C25:D25"/>
    <mergeCell ref="G17:H17"/>
    <mergeCell ref="M55:T55"/>
    <mergeCell ref="M44:S44"/>
    <mergeCell ref="H48:K48"/>
    <mergeCell ref="A49:T49"/>
    <mergeCell ref="A51:B51"/>
    <mergeCell ref="C51:T51"/>
    <mergeCell ref="K45:L45"/>
    <mergeCell ref="A44:F44"/>
    <mergeCell ref="H45:J45"/>
    <mergeCell ref="A52:B52"/>
    <mergeCell ref="C52:T52"/>
    <mergeCell ref="A53:B55"/>
    <mergeCell ref="D54:T54"/>
    <mergeCell ref="D53:F53"/>
    <mergeCell ref="G53:I53"/>
    <mergeCell ref="J53:N53"/>
    <mergeCell ref="P53:T53"/>
    <mergeCell ref="D99:E99"/>
    <mergeCell ref="G95:I95"/>
    <mergeCell ref="J95:N95"/>
    <mergeCell ref="C59:C60"/>
    <mergeCell ref="E59:T59"/>
    <mergeCell ref="E60:T60"/>
    <mergeCell ref="C61:C62"/>
    <mergeCell ref="E61:T61"/>
    <mergeCell ref="E62:T62"/>
    <mergeCell ref="C63:C64"/>
    <mergeCell ref="G66:I66"/>
    <mergeCell ref="J66:L66"/>
    <mergeCell ref="C65:D65"/>
    <mergeCell ref="E65:F65"/>
    <mergeCell ref="M66:N66"/>
    <mergeCell ref="O66:Q66"/>
    <mergeCell ref="R66:T66"/>
    <mergeCell ref="C66:D66"/>
    <mergeCell ref="E66:F66"/>
    <mergeCell ref="B71:C71"/>
    <mergeCell ref="D71:H71"/>
    <mergeCell ref="B72:C72"/>
    <mergeCell ref="D72:H72"/>
    <mergeCell ref="G65:H65"/>
    <mergeCell ref="I72:J72"/>
    <mergeCell ref="L72:M72"/>
    <mergeCell ref="I71:J71"/>
    <mergeCell ref="L71:M71"/>
    <mergeCell ref="M97:T97"/>
    <mergeCell ref="D95:F95"/>
    <mergeCell ref="B68:C68"/>
    <mergeCell ref="D68:H68"/>
    <mergeCell ref="I68:J68"/>
    <mergeCell ref="L68:M68"/>
    <mergeCell ref="N68:R68"/>
    <mergeCell ref="S68:T68"/>
    <mergeCell ref="N69:R69"/>
    <mergeCell ref="S69:T69"/>
    <mergeCell ref="N70:R70"/>
    <mergeCell ref="S70:T70"/>
    <mergeCell ref="B70:C70"/>
    <mergeCell ref="D70:H70"/>
    <mergeCell ref="I70:J70"/>
    <mergeCell ref="L70:M70"/>
    <mergeCell ref="B69:C69"/>
    <mergeCell ref="D69:H69"/>
    <mergeCell ref="I69:J69"/>
    <mergeCell ref="L69:M69"/>
    <mergeCell ref="P95:T95"/>
    <mergeCell ref="R108:T108"/>
    <mergeCell ref="B110:C110"/>
    <mergeCell ref="D110:H110"/>
    <mergeCell ref="I110:J110"/>
    <mergeCell ref="L110:M110"/>
    <mergeCell ref="N110:R110"/>
    <mergeCell ref="S110:T110"/>
    <mergeCell ref="C108:D108"/>
    <mergeCell ref="E108:F108"/>
    <mergeCell ref="A101:B108"/>
    <mergeCell ref="C101:C102"/>
    <mergeCell ref="E101:T101"/>
    <mergeCell ref="E102:T102"/>
    <mergeCell ref="C103:C104"/>
    <mergeCell ref="E103:T103"/>
    <mergeCell ref="E104:T104"/>
    <mergeCell ref="C107:D107"/>
    <mergeCell ref="E107:F107"/>
    <mergeCell ref="A100:B100"/>
    <mergeCell ref="D100:K100"/>
    <mergeCell ref="M100:T100"/>
    <mergeCell ref="Q107:R107"/>
    <mergeCell ref="A99:B99"/>
    <mergeCell ref="B112:C112"/>
    <mergeCell ref="D112:H112"/>
    <mergeCell ref="I112:J112"/>
    <mergeCell ref="L112:M112"/>
    <mergeCell ref="B111:C111"/>
    <mergeCell ref="D111:H111"/>
    <mergeCell ref="I111:J111"/>
    <mergeCell ref="L111:M111"/>
    <mergeCell ref="N111:R111"/>
    <mergeCell ref="Q149:R149"/>
    <mergeCell ref="G150:I150"/>
    <mergeCell ref="J150:L150"/>
    <mergeCell ref="M150:N150"/>
    <mergeCell ref="N114:R114"/>
    <mergeCell ref="S114:T114"/>
    <mergeCell ref="B113:C113"/>
    <mergeCell ref="D113:H113"/>
    <mergeCell ref="B114:C114"/>
    <mergeCell ref="D114:H114"/>
    <mergeCell ref="I114:J114"/>
    <mergeCell ref="L114:M114"/>
    <mergeCell ref="I113:J113"/>
    <mergeCell ref="L113:M113"/>
    <mergeCell ref="A128:F128"/>
    <mergeCell ref="H129:J129"/>
    <mergeCell ref="K129:L129"/>
    <mergeCell ref="D138:T138"/>
    <mergeCell ref="M139:T139"/>
    <mergeCell ref="A131:T131"/>
    <mergeCell ref="H132:K132"/>
    <mergeCell ref="A133:T133"/>
    <mergeCell ref="A135:B135"/>
    <mergeCell ref="C135:T135"/>
    <mergeCell ref="B153:C153"/>
    <mergeCell ref="D153:H153"/>
    <mergeCell ref="I153:J153"/>
    <mergeCell ref="L153:M153"/>
    <mergeCell ref="A127:F127"/>
    <mergeCell ref="D137:F137"/>
    <mergeCell ref="G137:I137"/>
    <mergeCell ref="J137:N137"/>
    <mergeCell ref="P137:T137"/>
    <mergeCell ref="B152:C152"/>
    <mergeCell ref="D152:H152"/>
    <mergeCell ref="I152:J152"/>
    <mergeCell ref="L152:M152"/>
    <mergeCell ref="N152:R152"/>
    <mergeCell ref="S152:T152"/>
    <mergeCell ref="C150:D150"/>
    <mergeCell ref="E150:F150"/>
    <mergeCell ref="C143:C144"/>
    <mergeCell ref="E143:T143"/>
    <mergeCell ref="E144:T144"/>
    <mergeCell ref="C145:C146"/>
    <mergeCell ref="E145:T145"/>
    <mergeCell ref="E146:T146"/>
    <mergeCell ref="C147:C148"/>
    <mergeCell ref="N153:R153"/>
    <mergeCell ref="A178:B178"/>
    <mergeCell ref="C178:T178"/>
    <mergeCell ref="E190:T190"/>
    <mergeCell ref="A184:B184"/>
    <mergeCell ref="D184:K184"/>
    <mergeCell ref="M184:T184"/>
    <mergeCell ref="C189:C190"/>
    <mergeCell ref="E189:T189"/>
    <mergeCell ref="A183:B183"/>
    <mergeCell ref="D183:E183"/>
    <mergeCell ref="G183:H183"/>
    <mergeCell ref="D179:F179"/>
    <mergeCell ref="G179:I179"/>
    <mergeCell ref="J179:N179"/>
    <mergeCell ref="C187:C188"/>
    <mergeCell ref="E187:T187"/>
    <mergeCell ref="E188:T188"/>
    <mergeCell ref="P179:T179"/>
    <mergeCell ref="L155:M155"/>
    <mergeCell ref="B154:C154"/>
    <mergeCell ref="D154:H154"/>
    <mergeCell ref="I154:J154"/>
    <mergeCell ref="L154:M154"/>
    <mergeCell ref="B195:C195"/>
    <mergeCell ref="D195:H195"/>
    <mergeCell ref="I195:J195"/>
    <mergeCell ref="L195:M195"/>
    <mergeCell ref="N195:R195"/>
    <mergeCell ref="S195:T195"/>
    <mergeCell ref="N196:R196"/>
    <mergeCell ref="S196:T196"/>
    <mergeCell ref="A185:B192"/>
    <mergeCell ref="C185:C186"/>
    <mergeCell ref="E185:T185"/>
    <mergeCell ref="G192:I192"/>
    <mergeCell ref="J192:L192"/>
    <mergeCell ref="C191:D191"/>
    <mergeCell ref="E191:F191"/>
    <mergeCell ref="M192:N192"/>
    <mergeCell ref="O192:Q192"/>
    <mergeCell ref="R192:T192"/>
    <mergeCell ref="B194:C194"/>
    <mergeCell ref="D194:H194"/>
    <mergeCell ref="I194:J194"/>
    <mergeCell ref="L194:M194"/>
    <mergeCell ref="N194:R194"/>
    <mergeCell ref="B238:C238"/>
    <mergeCell ref="E232:T232"/>
    <mergeCell ref="B236:C236"/>
    <mergeCell ref="D236:H236"/>
    <mergeCell ref="C234:D234"/>
    <mergeCell ref="E231:T231"/>
    <mergeCell ref="A220:B220"/>
    <mergeCell ref="C220:T220"/>
    <mergeCell ref="A221:B223"/>
    <mergeCell ref="D222:T222"/>
    <mergeCell ref="A225:B225"/>
    <mergeCell ref="G221:I221"/>
    <mergeCell ref="J221:N221"/>
    <mergeCell ref="P221:T221"/>
    <mergeCell ref="D221:F221"/>
    <mergeCell ref="N236:R236"/>
    <mergeCell ref="S236:T236"/>
    <mergeCell ref="I236:J236"/>
    <mergeCell ref="L236:M236"/>
    <mergeCell ref="L237:M237"/>
    <mergeCell ref="Q233:R233"/>
    <mergeCell ref="A227:B234"/>
    <mergeCell ref="C227:C228"/>
    <mergeCell ref="G233:H233"/>
    <mergeCell ref="E227:T227"/>
    <mergeCell ref="E228:T228"/>
    <mergeCell ref="C229:C230"/>
    <mergeCell ref="E229:T229"/>
    <mergeCell ref="E230:T230"/>
    <mergeCell ref="C231:C232"/>
    <mergeCell ref="G234:I234"/>
    <mergeCell ref="J234:L234"/>
    <mergeCell ref="C233:D233"/>
    <mergeCell ref="E233:F233"/>
    <mergeCell ref="M234:N234"/>
    <mergeCell ref="O234:Q234"/>
    <mergeCell ref="R234:T234"/>
    <mergeCell ref="E234:F234"/>
    <mergeCell ref="I198:J198"/>
    <mergeCell ref="L198:M198"/>
    <mergeCell ref="I197:J197"/>
    <mergeCell ref="L197:M197"/>
    <mergeCell ref="Q191:R191"/>
    <mergeCell ref="E186:T186"/>
    <mergeCell ref="A200:T200"/>
    <mergeCell ref="A201:T201"/>
    <mergeCell ref="A202:T202"/>
    <mergeCell ref="S197:T197"/>
    <mergeCell ref="N198:R198"/>
    <mergeCell ref="S198:T198"/>
    <mergeCell ref="B197:C197"/>
    <mergeCell ref="D197:H197"/>
    <mergeCell ref="B198:C198"/>
    <mergeCell ref="D198:H198"/>
    <mergeCell ref="N197:R197"/>
    <mergeCell ref="S194:T194"/>
    <mergeCell ref="C192:D192"/>
    <mergeCell ref="E192:F192"/>
    <mergeCell ref="B196:C196"/>
    <mergeCell ref="D196:H196"/>
    <mergeCell ref="I196:J196"/>
    <mergeCell ref="L196:M196"/>
    <mergeCell ref="D238:H238"/>
    <mergeCell ref="B237:C237"/>
    <mergeCell ref="A244:T244"/>
    <mergeCell ref="A245:T245"/>
    <mergeCell ref="B239:C239"/>
    <mergeCell ref="D239:H239"/>
    <mergeCell ref="B240:C240"/>
    <mergeCell ref="D240:H240"/>
    <mergeCell ref="I240:J240"/>
    <mergeCell ref="L240:M240"/>
    <mergeCell ref="N240:R240"/>
    <mergeCell ref="S240:T240"/>
    <mergeCell ref="I239:J239"/>
    <mergeCell ref="L239:M239"/>
    <mergeCell ref="N237:R237"/>
    <mergeCell ref="S237:T237"/>
    <mergeCell ref="N238:R238"/>
    <mergeCell ref="S238:T238"/>
    <mergeCell ref="N239:R239"/>
    <mergeCell ref="S239:T239"/>
    <mergeCell ref="I238:J238"/>
    <mergeCell ref="L238:M238"/>
    <mergeCell ref="D237:H237"/>
    <mergeCell ref="I237:J237"/>
  </mergeCells>
  <phoneticPr fontId="2"/>
  <dataValidations count="8">
    <dataValidation imeMode="off" allowBlank="1" showInputMessage="1" showErrorMessage="1" sqref="E186:T186 D139:I139 K139 E188:T188 E190:T190 D137:F137 E144:T144 D97:I97 K97 E146:T146 E148:T148 D95:F95 E60:T60 E232:T232 D221:F221 E62:T62 E64:T64 E102:T102 D55:I55 K55 E104:T104 E106:T106 D53:F53 D179:F179 E20:T20 D223:I223 K223 E22:T22 E24:T24 D13:F13 E228:T228 D181:I181 K181 E230:T230 M55:T55 M97:T97 M139:T139 M181:T181 M223:T223 M15:T15 D15:I15 K15" xr:uid="{00000000-0002-0000-0500-000000000000}"/>
    <dataValidation imeMode="on" allowBlank="1" showInputMessage="1" showErrorMessage="1" sqref="E189:T189 O171 M171 J137 O137:P137 D180:T180 C177:T178 E185:T185 G149:M149 E147:T147 O129 M129 J95 O95:P95 D138:T138 C135:T136 E143:T143 G107:M107 E63:T63 E227:T227 G191:M191 D54:T54 C51:T52 E59:T59 E105:T105 O45 E21:T21 J53 O53:P53 D96:T96 C93:T94 E101:T101 G65:M65 G25:M25 O87 M87 E23:T23 M5 O5 M45 O213 J13 O13:P13 D14:T14 M213 C11:T12 E19:T19 O221:P221 E61:T61 E103:T103 E145:T145 E187:T187 E229:T229 E231:T231 J179 O179:P179 D222:T222 C219:T220 J221 G233:M233" xr:uid="{00000000-0002-0000-0500-000001000000}"/>
    <dataValidation type="list" imeMode="on" allowBlank="1" showInputMessage="1" showErrorMessage="1" sqref="H90:K90 H174:K174 H132:K132 H8:K8 H48:K48 H216:K216" xr:uid="{00000000-0002-0000-0500-000002000000}">
      <formula1>$W$249:$W$261</formula1>
    </dataValidation>
    <dataValidation type="list" allowBlank="1" showInputMessage="1" showErrorMessage="1" sqref="Q2" xr:uid="{00000000-0002-0000-0500-000003000000}">
      <formula1>$V$249:$V$260</formula1>
    </dataValidation>
    <dataValidation type="list" allowBlank="1" showInputMessage="1" showErrorMessage="1" sqref="S2" xr:uid="{00000000-0002-0000-0500-000004000000}">
      <formula1>$V$249:$V$279</formula1>
    </dataValidation>
    <dataValidation type="list" imeMode="on" allowBlank="1" showInputMessage="1" showErrorMessage="1" promptTitle="楽器形態選択リスト" prompt="演奏形態の楽器名をリストから選んで下さいリスト" sqref="D184:K184 D18:K18 D142:K142 D100:K100 D58:K58 D226:K226" xr:uid="{00000000-0002-0000-0500-000005000000}">
      <formula1>$X$249:$X$260</formula1>
    </dataValidation>
    <dataValidation type="list" imeMode="on" allowBlank="1" showInputMessage="1" showErrorMessage="1" promptTitle="演奏形態編成選択リスト" prompt="演奏形態の編成をリストから選んで下さいリスト" sqref="M184:T184 M18:T18 M142:T142 M100:T100 M58:T58 M226:T226" xr:uid="{00000000-0002-0000-0500-000006000000}">
      <formula1>$Y$249:$Y$254</formula1>
    </dataValidation>
    <dataValidation type="list" imeMode="off" showInputMessage="1" showErrorMessage="1" promptTitle="演奏楽器選択リスト" prompt="主に演奏する楽器をリストから選択して下さい" sqref="B29:C32 B195:C198 L195:M198 B153:C156 L153:M156 B111:C114 B69:C72 L29:M32 L69:M72 L111:M114 B237:C240 L237:M240" xr:uid="{00000000-0002-0000-0500-000007000000}">
      <formula1>$AA$249:$AA$283</formula1>
    </dataValidation>
  </dataValidations>
  <printOptions horizontalCentered="1"/>
  <pageMargins left="0.59055118110236227" right="0.59055118110236227" top="0.39370078740157483" bottom="0.59055118110236227" header="0" footer="0"/>
  <pageSetup paperSize="9" scale="95" orientation="portrait" r:id="rId1"/>
  <headerFooter alignWithMargins="0"/>
  <rowBreaks count="5" manualBreakCount="5">
    <brk id="40" max="19" man="1"/>
    <brk id="79" max="19" man="1"/>
    <brk id="125" max="19" man="1"/>
    <brk id="167" max="19" man="1"/>
    <brk id="205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5" r:id="rId4" name="Check Box 29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47625</xdr:rowOff>
                  </from>
                  <to>
                    <xdr:col>17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5" name="Check Box 30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6" name="Check Box 32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38100</xdr:rowOff>
                  </from>
                  <to>
                    <xdr:col>6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" name="Check Box 33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38100</xdr:rowOff>
                  </from>
                  <to>
                    <xdr:col>9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8" name="Check Box 34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38100</xdr:rowOff>
                  </from>
                  <to>
                    <xdr:col>12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9" name="Check Box 35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57150</xdr:rowOff>
                  </from>
                  <to>
                    <xdr:col>7</xdr:col>
                    <xdr:colOff>76200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0" name="Check Box 36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57150</xdr:rowOff>
                  </from>
                  <to>
                    <xdr:col>10</xdr:col>
                    <xdr:colOff>66675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1" name="Check Box 37">
              <controlPr defaultSize="0" autoFill="0" autoLine="0" autoPict="0">
                <anchor moveWithCells="1">
                  <from>
                    <xdr:col>14</xdr:col>
                    <xdr:colOff>114300</xdr:colOff>
                    <xdr:row>25</xdr:row>
                    <xdr:rowOff>57150</xdr:rowOff>
                  </from>
                  <to>
                    <xdr:col>15</xdr:col>
                    <xdr:colOff>57150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17</xdr:col>
                    <xdr:colOff>104775</xdr:colOff>
                    <xdr:row>25</xdr:row>
                    <xdr:rowOff>57150</xdr:rowOff>
                  </from>
                  <to>
                    <xdr:col>18</xdr:col>
                    <xdr:colOff>85725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3" name="Check Box 45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47625</xdr:rowOff>
                  </from>
                  <to>
                    <xdr:col>17</xdr:col>
                    <xdr:colOff>9525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4" name="Check Box 46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5" name="Check Box 51">
              <controlPr defaultSize="0" autoFill="0" autoLine="0" autoPict="0">
                <anchor moveWithCells="1">
                  <from>
                    <xdr:col>6</xdr:col>
                    <xdr:colOff>95250</xdr:colOff>
                    <xdr:row>65</xdr:row>
                    <xdr:rowOff>57150</xdr:rowOff>
                  </from>
                  <to>
                    <xdr:col>7</xdr:col>
                    <xdr:colOff>76200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6" name="Check Box 52">
              <controlPr defaultSize="0" autoFill="0" autoLine="0" autoPict="0">
                <anchor moveWithCells="1">
                  <from>
                    <xdr:col>9</xdr:col>
                    <xdr:colOff>85725</xdr:colOff>
                    <xdr:row>65</xdr:row>
                    <xdr:rowOff>57150</xdr:rowOff>
                  </from>
                  <to>
                    <xdr:col>10</xdr:col>
                    <xdr:colOff>66675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7" name="Check Box 53">
              <controlPr defaultSize="0" autoFill="0" autoLine="0" autoPict="0">
                <anchor moveWithCells="1">
                  <from>
                    <xdr:col>14</xdr:col>
                    <xdr:colOff>114300</xdr:colOff>
                    <xdr:row>65</xdr:row>
                    <xdr:rowOff>57150</xdr:rowOff>
                  </from>
                  <to>
                    <xdr:col>15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8" name="Check Box 54">
              <controlPr defaultSize="0" autoFill="0" autoLine="0" autoPict="0">
                <anchor moveWithCells="1">
                  <from>
                    <xdr:col>17</xdr:col>
                    <xdr:colOff>104775</xdr:colOff>
                    <xdr:row>65</xdr:row>
                    <xdr:rowOff>57150</xdr:rowOff>
                  </from>
                  <to>
                    <xdr:col>18</xdr:col>
                    <xdr:colOff>85725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9" name="Check Box 65">
              <controlPr defaultSize="0" autoFill="0" autoLine="0" autoPict="0">
                <anchor moveWithCells="1">
                  <from>
                    <xdr:col>16</xdr:col>
                    <xdr:colOff>28575</xdr:colOff>
                    <xdr:row>106</xdr:row>
                    <xdr:rowOff>47625</xdr:rowOff>
                  </from>
                  <to>
                    <xdr:col>17</xdr:col>
                    <xdr:colOff>9525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0" name="Check Box 66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1" name="Check Box 70">
              <controlPr defaultSize="0" autoFill="0" autoLine="0" autoPict="0">
                <anchor moveWithCells="1">
                  <from>
                    <xdr:col>14</xdr:col>
                    <xdr:colOff>114300</xdr:colOff>
                    <xdr:row>98</xdr:row>
                    <xdr:rowOff>38100</xdr:rowOff>
                  </from>
                  <to>
                    <xdr:col>15</xdr:col>
                    <xdr:colOff>57150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2" name="Check Box 71">
              <controlPr defaultSize="0" autoFill="0" autoLine="0" autoPict="0">
                <anchor moveWithCells="1">
                  <from>
                    <xdr:col>6</xdr:col>
                    <xdr:colOff>95250</xdr:colOff>
                    <xdr:row>107</xdr:row>
                    <xdr:rowOff>57150</xdr:rowOff>
                  </from>
                  <to>
                    <xdr:col>7</xdr:col>
                    <xdr:colOff>76200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3" name="Check Box 72">
              <controlPr defaultSize="0" autoFill="0" autoLine="0" autoPict="0">
                <anchor moveWithCells="1">
                  <from>
                    <xdr:col>9</xdr:col>
                    <xdr:colOff>85725</xdr:colOff>
                    <xdr:row>107</xdr:row>
                    <xdr:rowOff>57150</xdr:rowOff>
                  </from>
                  <to>
                    <xdr:col>10</xdr:col>
                    <xdr:colOff>66675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4" name="Check Box 73">
              <controlPr defaultSize="0" autoFill="0" autoLine="0" autoPict="0">
                <anchor moveWithCells="1">
                  <from>
                    <xdr:col>14</xdr:col>
                    <xdr:colOff>114300</xdr:colOff>
                    <xdr:row>107</xdr:row>
                    <xdr:rowOff>57150</xdr:rowOff>
                  </from>
                  <to>
                    <xdr:col>15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25" name="Check Box 74">
              <controlPr defaultSize="0" autoFill="0" autoLine="0" autoPict="0">
                <anchor moveWithCells="1">
                  <from>
                    <xdr:col>17</xdr:col>
                    <xdr:colOff>104775</xdr:colOff>
                    <xdr:row>107</xdr:row>
                    <xdr:rowOff>57150</xdr:rowOff>
                  </from>
                  <to>
                    <xdr:col>18</xdr:col>
                    <xdr:colOff>85725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26" name="Check Box 75">
              <controlPr defaultSize="0" autoFill="0" autoLine="0" autoPict="0">
                <anchor moveWithCells="1">
                  <from>
                    <xdr:col>16</xdr:col>
                    <xdr:colOff>28575</xdr:colOff>
                    <xdr:row>148</xdr:row>
                    <xdr:rowOff>47625</xdr:rowOff>
                  </from>
                  <to>
                    <xdr:col>17</xdr:col>
                    <xdr:colOff>9525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27" name="Check Box 76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8" name="Check Box 81">
              <controlPr defaultSize="0" autoFill="0" autoLine="0" autoPict="0">
                <anchor moveWithCells="1">
                  <from>
                    <xdr:col>6</xdr:col>
                    <xdr:colOff>95250</xdr:colOff>
                    <xdr:row>149</xdr:row>
                    <xdr:rowOff>57150</xdr:rowOff>
                  </from>
                  <to>
                    <xdr:col>7</xdr:col>
                    <xdr:colOff>76200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9" name="Check Box 82">
              <controlPr defaultSize="0" autoFill="0" autoLine="0" autoPict="0">
                <anchor moveWithCells="1">
                  <from>
                    <xdr:col>9</xdr:col>
                    <xdr:colOff>85725</xdr:colOff>
                    <xdr:row>149</xdr:row>
                    <xdr:rowOff>57150</xdr:rowOff>
                  </from>
                  <to>
                    <xdr:col>10</xdr:col>
                    <xdr:colOff>66675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30" name="Check Box 83">
              <controlPr defaultSize="0" autoFill="0" autoLine="0" autoPict="0">
                <anchor moveWithCells="1">
                  <from>
                    <xdr:col>14</xdr:col>
                    <xdr:colOff>114300</xdr:colOff>
                    <xdr:row>149</xdr:row>
                    <xdr:rowOff>57150</xdr:rowOff>
                  </from>
                  <to>
                    <xdr:col>15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31" name="Check Box 84">
              <controlPr defaultSize="0" autoFill="0" autoLine="0" autoPict="0">
                <anchor moveWithCells="1">
                  <from>
                    <xdr:col>17</xdr:col>
                    <xdr:colOff>104775</xdr:colOff>
                    <xdr:row>149</xdr:row>
                    <xdr:rowOff>57150</xdr:rowOff>
                  </from>
                  <to>
                    <xdr:col>18</xdr:col>
                    <xdr:colOff>85725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32" name="Check Box 85">
              <controlPr defaultSize="0" autoFill="0" autoLine="0" autoPict="0">
                <anchor moveWithCells="1">
                  <from>
                    <xdr:col>16</xdr:col>
                    <xdr:colOff>28575</xdr:colOff>
                    <xdr:row>190</xdr:row>
                    <xdr:rowOff>47625</xdr:rowOff>
                  </from>
                  <to>
                    <xdr:col>17</xdr:col>
                    <xdr:colOff>9525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33" name="Check Box 86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4" name="Check Box 91">
              <controlPr defaultSize="0" autoFill="0" autoLine="0" autoPict="0">
                <anchor moveWithCells="1">
                  <from>
                    <xdr:col>6</xdr:col>
                    <xdr:colOff>95250</xdr:colOff>
                    <xdr:row>191</xdr:row>
                    <xdr:rowOff>57150</xdr:rowOff>
                  </from>
                  <to>
                    <xdr:col>7</xdr:col>
                    <xdr:colOff>76200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5" name="Check Box 92">
              <controlPr defaultSize="0" autoFill="0" autoLine="0" autoPict="0">
                <anchor moveWithCells="1">
                  <from>
                    <xdr:col>9</xdr:col>
                    <xdr:colOff>85725</xdr:colOff>
                    <xdr:row>191</xdr:row>
                    <xdr:rowOff>57150</xdr:rowOff>
                  </from>
                  <to>
                    <xdr:col>10</xdr:col>
                    <xdr:colOff>66675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6" name="Check Box 93">
              <controlPr defaultSize="0" autoFill="0" autoLine="0" autoPict="0">
                <anchor moveWithCells="1">
                  <from>
                    <xdr:col>14</xdr:col>
                    <xdr:colOff>114300</xdr:colOff>
                    <xdr:row>191</xdr:row>
                    <xdr:rowOff>57150</xdr:rowOff>
                  </from>
                  <to>
                    <xdr:col>15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7" name="Check Box 94">
              <controlPr defaultSize="0" autoFill="0" autoLine="0" autoPict="0">
                <anchor moveWithCells="1">
                  <from>
                    <xdr:col>17</xdr:col>
                    <xdr:colOff>104775</xdr:colOff>
                    <xdr:row>191</xdr:row>
                    <xdr:rowOff>57150</xdr:rowOff>
                  </from>
                  <to>
                    <xdr:col>18</xdr:col>
                    <xdr:colOff>85725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8" name="Check Box 95">
              <controlPr defaultSize="0" autoFill="0" autoLine="0" autoPict="0">
                <anchor moveWithCells="1">
                  <from>
                    <xdr:col>16</xdr:col>
                    <xdr:colOff>28575</xdr:colOff>
                    <xdr:row>232</xdr:row>
                    <xdr:rowOff>47625</xdr:rowOff>
                  </from>
                  <to>
                    <xdr:col>17</xdr:col>
                    <xdr:colOff>9525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9" name="Check Box 96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0" name="Check Box 101">
              <controlPr defaultSize="0" autoFill="0" autoLine="0" autoPict="0">
                <anchor moveWithCells="1">
                  <from>
                    <xdr:col>6</xdr:col>
                    <xdr:colOff>95250</xdr:colOff>
                    <xdr:row>233</xdr:row>
                    <xdr:rowOff>57150</xdr:rowOff>
                  </from>
                  <to>
                    <xdr:col>7</xdr:col>
                    <xdr:colOff>76200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1" name="Check Box 102">
              <controlPr defaultSize="0" autoFill="0" autoLine="0" autoPict="0">
                <anchor moveWithCells="1">
                  <from>
                    <xdr:col>9</xdr:col>
                    <xdr:colOff>85725</xdr:colOff>
                    <xdr:row>233</xdr:row>
                    <xdr:rowOff>57150</xdr:rowOff>
                  </from>
                  <to>
                    <xdr:col>10</xdr:col>
                    <xdr:colOff>66675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2" name="Check Box 103">
              <controlPr defaultSize="0" autoFill="0" autoLine="0" autoPict="0">
                <anchor moveWithCells="1">
                  <from>
                    <xdr:col>14</xdr:col>
                    <xdr:colOff>114300</xdr:colOff>
                    <xdr:row>233</xdr:row>
                    <xdr:rowOff>57150</xdr:rowOff>
                  </from>
                  <to>
                    <xdr:col>15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3" name="Check Box 104">
              <controlPr defaultSize="0" autoFill="0" autoLine="0" autoPict="0">
                <anchor moveWithCells="1">
                  <from>
                    <xdr:col>17</xdr:col>
                    <xdr:colOff>104775</xdr:colOff>
                    <xdr:row>233</xdr:row>
                    <xdr:rowOff>57150</xdr:rowOff>
                  </from>
                  <to>
                    <xdr:col>18</xdr:col>
                    <xdr:colOff>85725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4" name="Check Box 106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38100</xdr:rowOff>
                  </from>
                  <to>
                    <xdr:col>15</xdr:col>
                    <xdr:colOff>57150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5" name="Check Box 109">
              <controlPr defaultSize="0" autoFill="0" autoLine="0" autoPict="0">
                <anchor moveWithCells="1">
                  <from>
                    <xdr:col>2</xdr:col>
                    <xdr:colOff>133350</xdr:colOff>
                    <xdr:row>56</xdr:row>
                    <xdr:rowOff>38100</xdr:rowOff>
                  </from>
                  <to>
                    <xdr:col>3</xdr:col>
                    <xdr:colOff>114300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6" name="Check Box 110">
              <controlPr defaultSize="0" autoFill="0" autoLine="0" autoPict="0">
                <anchor moveWithCells="1">
                  <from>
                    <xdr:col>5</xdr:col>
                    <xdr:colOff>114300</xdr:colOff>
                    <xdr:row>56</xdr:row>
                    <xdr:rowOff>38100</xdr:rowOff>
                  </from>
                  <to>
                    <xdr:col>6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" name="Check Box 111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38100</xdr:rowOff>
                  </from>
                  <to>
                    <xdr:col>9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8" name="Check Box 112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38100</xdr:rowOff>
                  </from>
                  <to>
                    <xdr:col>12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9" name="Check Box 113">
              <controlPr defaultSize="0" autoFill="0" autoLine="0" autoPict="0">
                <anchor moveWithCells="1">
                  <from>
                    <xdr:col>14</xdr:col>
                    <xdr:colOff>114300</xdr:colOff>
                    <xdr:row>56</xdr:row>
                    <xdr:rowOff>38100</xdr:rowOff>
                  </from>
                  <to>
                    <xdr:col>15</xdr:col>
                    <xdr:colOff>57150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50" name="Check Box 114">
              <controlPr defaultSize="0" autoFill="0" autoLine="0" autoPict="0">
                <anchor moveWithCells="1">
                  <from>
                    <xdr:col>17</xdr:col>
                    <xdr:colOff>114300</xdr:colOff>
                    <xdr:row>56</xdr:row>
                    <xdr:rowOff>38100</xdr:rowOff>
                  </from>
                  <to>
                    <xdr:col>18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51" name="Check Box 115">
              <controlPr defaultSize="0" autoFill="0" autoLine="0" autoPict="0">
                <anchor moveWithCells="1">
                  <from>
                    <xdr:col>2</xdr:col>
                    <xdr:colOff>133350</xdr:colOff>
                    <xdr:row>98</xdr:row>
                    <xdr:rowOff>38100</xdr:rowOff>
                  </from>
                  <to>
                    <xdr:col>3</xdr:col>
                    <xdr:colOff>114300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52" name="Check Box 116">
              <controlPr defaultSize="0" autoFill="0" autoLine="0" autoPict="0">
                <anchor moveWithCells="1">
                  <from>
                    <xdr:col>5</xdr:col>
                    <xdr:colOff>123825</xdr:colOff>
                    <xdr:row>98</xdr:row>
                    <xdr:rowOff>38100</xdr:rowOff>
                  </from>
                  <to>
                    <xdr:col>6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53" name="Check Box 117">
              <controlPr defaultSize="0" autoFill="0" autoLine="0" autoPict="0">
                <anchor moveWithCells="1">
                  <from>
                    <xdr:col>8</xdr:col>
                    <xdr:colOff>123825</xdr:colOff>
                    <xdr:row>98</xdr:row>
                    <xdr:rowOff>38100</xdr:rowOff>
                  </from>
                  <to>
                    <xdr:col>9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54" name="Check Box 118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38100</xdr:rowOff>
                  </from>
                  <to>
                    <xdr:col>12</xdr:col>
                    <xdr:colOff>95250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55" name="Check Box 120">
              <controlPr defaultSize="0" autoFill="0" autoLine="0" autoPict="0">
                <anchor moveWithCells="1">
                  <from>
                    <xdr:col>17</xdr:col>
                    <xdr:colOff>114300</xdr:colOff>
                    <xdr:row>98</xdr:row>
                    <xdr:rowOff>38100</xdr:rowOff>
                  </from>
                  <to>
                    <xdr:col>18</xdr:col>
                    <xdr:colOff>95250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56" name="Check Box 121">
              <controlPr defaultSize="0" autoFill="0" autoLine="0" autoPict="0">
                <anchor moveWithCells="1">
                  <from>
                    <xdr:col>14</xdr:col>
                    <xdr:colOff>114300</xdr:colOff>
                    <xdr:row>140</xdr:row>
                    <xdr:rowOff>38100</xdr:rowOff>
                  </from>
                  <to>
                    <xdr:col>15</xdr:col>
                    <xdr:colOff>57150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57" name="Check Box 122">
              <controlPr defaultSize="0" autoFill="0" autoLine="0" autoPict="0">
                <anchor moveWithCells="1">
                  <from>
                    <xdr:col>2</xdr:col>
                    <xdr:colOff>133350</xdr:colOff>
                    <xdr:row>140</xdr:row>
                    <xdr:rowOff>38100</xdr:rowOff>
                  </from>
                  <to>
                    <xdr:col>3</xdr:col>
                    <xdr:colOff>114300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58" name="Check Box 123">
              <controlPr defaultSize="0" autoFill="0" autoLine="0" autoPict="0">
                <anchor moveWithCells="1">
                  <from>
                    <xdr:col>5</xdr:col>
                    <xdr:colOff>123825</xdr:colOff>
                    <xdr:row>140</xdr:row>
                    <xdr:rowOff>38100</xdr:rowOff>
                  </from>
                  <to>
                    <xdr:col>6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59" name="Check Box 124">
              <controlPr defaultSize="0" autoFill="0" autoLine="0" autoPict="0">
                <anchor moveWithCells="1">
                  <from>
                    <xdr:col>8</xdr:col>
                    <xdr:colOff>123825</xdr:colOff>
                    <xdr:row>140</xdr:row>
                    <xdr:rowOff>38100</xdr:rowOff>
                  </from>
                  <to>
                    <xdr:col>9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60" name="Check Box 125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38100</xdr:rowOff>
                  </from>
                  <to>
                    <xdr:col>12</xdr:col>
                    <xdr:colOff>95250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61" name="Check Box 126">
              <controlPr defaultSize="0" autoFill="0" autoLine="0" autoPict="0">
                <anchor moveWithCells="1">
                  <from>
                    <xdr:col>17</xdr:col>
                    <xdr:colOff>114300</xdr:colOff>
                    <xdr:row>140</xdr:row>
                    <xdr:rowOff>38100</xdr:rowOff>
                  </from>
                  <to>
                    <xdr:col>18</xdr:col>
                    <xdr:colOff>95250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62" name="Check Box 127">
              <controlPr defaultSize="0" autoFill="0" autoLine="0" autoPict="0">
                <anchor moveWithCells="1">
                  <from>
                    <xdr:col>14</xdr:col>
                    <xdr:colOff>114300</xdr:colOff>
                    <xdr:row>182</xdr:row>
                    <xdr:rowOff>38100</xdr:rowOff>
                  </from>
                  <to>
                    <xdr:col>15</xdr:col>
                    <xdr:colOff>57150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63" name="Check Box 128">
              <controlPr defaultSize="0" autoFill="0" autoLine="0" autoPict="0">
                <anchor moveWithCells="1">
                  <from>
                    <xdr:col>2</xdr:col>
                    <xdr:colOff>133350</xdr:colOff>
                    <xdr:row>182</xdr:row>
                    <xdr:rowOff>38100</xdr:rowOff>
                  </from>
                  <to>
                    <xdr:col>3</xdr:col>
                    <xdr:colOff>114300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64" name="Check Box 129">
              <controlPr defaultSize="0" autoFill="0" autoLine="0" autoPict="0">
                <anchor moveWithCells="1">
                  <from>
                    <xdr:col>5</xdr:col>
                    <xdr:colOff>123825</xdr:colOff>
                    <xdr:row>182</xdr:row>
                    <xdr:rowOff>38100</xdr:rowOff>
                  </from>
                  <to>
                    <xdr:col>6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65" name="Check Box 130">
              <controlPr defaultSize="0" autoFill="0" autoLine="0" autoPict="0">
                <anchor moveWithCells="1">
                  <from>
                    <xdr:col>8</xdr:col>
                    <xdr:colOff>123825</xdr:colOff>
                    <xdr:row>182</xdr:row>
                    <xdr:rowOff>38100</xdr:rowOff>
                  </from>
                  <to>
                    <xdr:col>9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66" name="Check Box 131">
              <controlPr defaultSize="0" autoFill="0" autoLine="0" autoPict="0">
                <anchor moveWithCells="1">
                  <from>
                    <xdr:col>11</xdr:col>
                    <xdr:colOff>114300</xdr:colOff>
                    <xdr:row>182</xdr:row>
                    <xdr:rowOff>38100</xdr:rowOff>
                  </from>
                  <to>
                    <xdr:col>12</xdr:col>
                    <xdr:colOff>95250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67" name="Check Box 132">
              <controlPr defaultSize="0" autoFill="0" autoLine="0" autoPict="0">
                <anchor moveWithCells="1">
                  <from>
                    <xdr:col>17</xdr:col>
                    <xdr:colOff>114300</xdr:colOff>
                    <xdr:row>182</xdr:row>
                    <xdr:rowOff>38100</xdr:rowOff>
                  </from>
                  <to>
                    <xdr:col>18</xdr:col>
                    <xdr:colOff>95250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68" name="Check Box 133">
              <controlPr defaultSize="0" autoFill="0" autoLine="0" autoPict="0">
                <anchor moveWithCells="1">
                  <from>
                    <xdr:col>14</xdr:col>
                    <xdr:colOff>114300</xdr:colOff>
                    <xdr:row>224</xdr:row>
                    <xdr:rowOff>38100</xdr:rowOff>
                  </from>
                  <to>
                    <xdr:col>15</xdr:col>
                    <xdr:colOff>57150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69" name="Check Box 134">
              <controlPr defaultSize="0" autoFill="0" autoLine="0" autoPict="0">
                <anchor moveWithCells="1">
                  <from>
                    <xdr:col>2</xdr:col>
                    <xdr:colOff>133350</xdr:colOff>
                    <xdr:row>224</xdr:row>
                    <xdr:rowOff>38100</xdr:rowOff>
                  </from>
                  <to>
                    <xdr:col>3</xdr:col>
                    <xdr:colOff>114300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0" name="Check Box 135">
              <controlPr defaultSize="0" autoFill="0" autoLine="0" autoPict="0">
                <anchor moveWithCells="1">
                  <from>
                    <xdr:col>5</xdr:col>
                    <xdr:colOff>123825</xdr:colOff>
                    <xdr:row>224</xdr:row>
                    <xdr:rowOff>38100</xdr:rowOff>
                  </from>
                  <to>
                    <xdr:col>6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1" name="Check Box 136">
              <controlPr defaultSize="0" autoFill="0" autoLine="0" autoPict="0">
                <anchor moveWithCells="1">
                  <from>
                    <xdr:col>8</xdr:col>
                    <xdr:colOff>123825</xdr:colOff>
                    <xdr:row>224</xdr:row>
                    <xdr:rowOff>38100</xdr:rowOff>
                  </from>
                  <to>
                    <xdr:col>9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2" name="Check Box 137">
              <controlPr defaultSize="0" autoFill="0" autoLine="0" autoPict="0">
                <anchor moveWithCells="1">
                  <from>
                    <xdr:col>11</xdr:col>
                    <xdr:colOff>114300</xdr:colOff>
                    <xdr:row>224</xdr:row>
                    <xdr:rowOff>38100</xdr:rowOff>
                  </from>
                  <to>
                    <xdr:col>12</xdr:col>
                    <xdr:colOff>95250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73" name="Check Box 138">
              <controlPr defaultSize="0" autoFill="0" autoLine="0" autoPict="0">
                <anchor moveWithCells="1">
                  <from>
                    <xdr:col>17</xdr:col>
                    <xdr:colOff>114300</xdr:colOff>
                    <xdr:row>224</xdr:row>
                    <xdr:rowOff>38100</xdr:rowOff>
                  </from>
                  <to>
                    <xdr:col>18</xdr:col>
                    <xdr:colOff>95250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74" name="Button 141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57150</xdr:rowOff>
                  </from>
                  <to>
                    <xdr:col>17</xdr:col>
                    <xdr:colOff>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75" name="Button 142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57150</xdr:rowOff>
                  </from>
                  <to>
                    <xdr:col>19</xdr:col>
                    <xdr:colOff>247650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6" name="Check Box 149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47625</xdr:rowOff>
                  </from>
                  <to>
                    <xdr:col>17</xdr:col>
                    <xdr:colOff>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77" name="Check Box 150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142875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78" name="Check Box 151">
              <controlPr defaultSize="0" autoFill="0" autoLine="0" autoPict="0">
                <anchor moveWithCells="1">
                  <from>
                    <xdr:col>2</xdr:col>
                    <xdr:colOff>133350</xdr:colOff>
                    <xdr:row>56</xdr:row>
                    <xdr:rowOff>38100</xdr:rowOff>
                  </from>
                  <to>
                    <xdr:col>3</xdr:col>
                    <xdr:colOff>104775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79" name="Check Box 152">
              <controlPr defaultSize="0" autoFill="0" autoLine="0" autoPict="0">
                <anchor moveWithCells="1">
                  <from>
                    <xdr:col>5</xdr:col>
                    <xdr:colOff>114300</xdr:colOff>
                    <xdr:row>56</xdr:row>
                    <xdr:rowOff>38100</xdr:rowOff>
                  </from>
                  <to>
                    <xdr:col>6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0" name="Check Box 153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38100</xdr:rowOff>
                  </from>
                  <to>
                    <xdr:col>9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1" name="Check Box 154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38100</xdr:rowOff>
                  </from>
                  <to>
                    <xdr:col>12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2" name="Check Box 155">
              <controlPr defaultSize="0" autoFill="0" autoLine="0" autoPict="0">
                <anchor moveWithCells="1">
                  <from>
                    <xdr:col>6</xdr:col>
                    <xdr:colOff>95250</xdr:colOff>
                    <xdr:row>65</xdr:row>
                    <xdr:rowOff>57150</xdr:rowOff>
                  </from>
                  <to>
                    <xdr:col>7</xdr:col>
                    <xdr:colOff>66675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3" name="Check Box 156">
              <controlPr defaultSize="0" autoFill="0" autoLine="0" autoPict="0">
                <anchor moveWithCells="1">
                  <from>
                    <xdr:col>9</xdr:col>
                    <xdr:colOff>85725</xdr:colOff>
                    <xdr:row>65</xdr:row>
                    <xdr:rowOff>57150</xdr:rowOff>
                  </from>
                  <to>
                    <xdr:col>10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4" name="Check Box 157">
              <controlPr defaultSize="0" autoFill="0" autoLine="0" autoPict="0">
                <anchor moveWithCells="1">
                  <from>
                    <xdr:col>14</xdr:col>
                    <xdr:colOff>114300</xdr:colOff>
                    <xdr:row>65</xdr:row>
                    <xdr:rowOff>57150</xdr:rowOff>
                  </from>
                  <to>
                    <xdr:col>15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85" name="Check Box 158">
              <controlPr defaultSize="0" autoFill="0" autoLine="0" autoPict="0">
                <anchor moveWithCells="1">
                  <from>
                    <xdr:col>17</xdr:col>
                    <xdr:colOff>104775</xdr:colOff>
                    <xdr:row>65</xdr:row>
                    <xdr:rowOff>57150</xdr:rowOff>
                  </from>
                  <to>
                    <xdr:col>18</xdr:col>
                    <xdr:colOff>76200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6" name="Check Box 159">
              <controlPr defaultSize="0" autoFill="0" autoLine="0" autoPict="0">
                <anchor moveWithCells="1">
                  <from>
                    <xdr:col>14</xdr:col>
                    <xdr:colOff>114300</xdr:colOff>
                    <xdr:row>56</xdr:row>
                    <xdr:rowOff>38100</xdr:rowOff>
                  </from>
                  <to>
                    <xdr:col>15</xdr:col>
                    <xdr:colOff>57150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87" name="Check Box 160">
              <controlPr defaultSize="0" autoFill="0" autoLine="0" autoPict="0">
                <anchor moveWithCells="1">
                  <from>
                    <xdr:col>16</xdr:col>
                    <xdr:colOff>28575</xdr:colOff>
                    <xdr:row>106</xdr:row>
                    <xdr:rowOff>47625</xdr:rowOff>
                  </from>
                  <to>
                    <xdr:col>17</xdr:col>
                    <xdr:colOff>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88" name="Check Box 161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142875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89" name="Check Box 162">
              <controlPr defaultSize="0" autoFill="0" autoLine="0" autoPict="0">
                <anchor moveWithCells="1">
                  <from>
                    <xdr:col>2</xdr:col>
                    <xdr:colOff>133350</xdr:colOff>
                    <xdr:row>98</xdr:row>
                    <xdr:rowOff>38100</xdr:rowOff>
                  </from>
                  <to>
                    <xdr:col>3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90" name="Check Box 163">
              <controlPr defaultSize="0" autoFill="0" autoLine="0" autoPict="0">
                <anchor moveWithCells="1">
                  <from>
                    <xdr:col>5</xdr:col>
                    <xdr:colOff>114300</xdr:colOff>
                    <xdr:row>98</xdr:row>
                    <xdr:rowOff>38100</xdr:rowOff>
                  </from>
                  <to>
                    <xdr:col>6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91" name="Check Box 164">
              <controlPr defaultSize="0" autoFill="0" autoLine="0" autoPict="0">
                <anchor moveWithCells="1">
                  <from>
                    <xdr:col>8</xdr:col>
                    <xdr:colOff>114300</xdr:colOff>
                    <xdr:row>98</xdr:row>
                    <xdr:rowOff>38100</xdr:rowOff>
                  </from>
                  <to>
                    <xdr:col>9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92" name="Check Box 165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38100</xdr:rowOff>
                  </from>
                  <to>
                    <xdr:col>12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93" name="Check Box 166">
              <controlPr defaultSize="0" autoFill="0" autoLine="0" autoPict="0">
                <anchor moveWithCells="1">
                  <from>
                    <xdr:col>6</xdr:col>
                    <xdr:colOff>95250</xdr:colOff>
                    <xdr:row>107</xdr:row>
                    <xdr:rowOff>57150</xdr:rowOff>
                  </from>
                  <to>
                    <xdr:col>7</xdr:col>
                    <xdr:colOff>66675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94" name="Check Box 167">
              <controlPr defaultSize="0" autoFill="0" autoLine="0" autoPict="0">
                <anchor moveWithCells="1">
                  <from>
                    <xdr:col>9</xdr:col>
                    <xdr:colOff>85725</xdr:colOff>
                    <xdr:row>107</xdr:row>
                    <xdr:rowOff>57150</xdr:rowOff>
                  </from>
                  <to>
                    <xdr:col>10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95" name="Check Box 168">
              <controlPr defaultSize="0" autoFill="0" autoLine="0" autoPict="0">
                <anchor moveWithCells="1">
                  <from>
                    <xdr:col>14</xdr:col>
                    <xdr:colOff>114300</xdr:colOff>
                    <xdr:row>107</xdr:row>
                    <xdr:rowOff>57150</xdr:rowOff>
                  </from>
                  <to>
                    <xdr:col>15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96" name="Check Box 169">
              <controlPr defaultSize="0" autoFill="0" autoLine="0" autoPict="0">
                <anchor moveWithCells="1">
                  <from>
                    <xdr:col>17</xdr:col>
                    <xdr:colOff>104775</xdr:colOff>
                    <xdr:row>107</xdr:row>
                    <xdr:rowOff>57150</xdr:rowOff>
                  </from>
                  <to>
                    <xdr:col>18</xdr:col>
                    <xdr:colOff>76200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97" name="Check Box 170">
              <controlPr defaultSize="0" autoFill="0" autoLine="0" autoPict="0">
                <anchor moveWithCells="1">
                  <from>
                    <xdr:col>14</xdr:col>
                    <xdr:colOff>114300</xdr:colOff>
                    <xdr:row>98</xdr:row>
                    <xdr:rowOff>38100</xdr:rowOff>
                  </from>
                  <to>
                    <xdr:col>15</xdr:col>
                    <xdr:colOff>57150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98" name="Check Box 171">
              <controlPr defaultSize="0" autoFill="0" autoLine="0" autoPict="0">
                <anchor moveWithCells="1">
                  <from>
                    <xdr:col>16</xdr:col>
                    <xdr:colOff>28575</xdr:colOff>
                    <xdr:row>148</xdr:row>
                    <xdr:rowOff>47625</xdr:rowOff>
                  </from>
                  <to>
                    <xdr:col>17</xdr:col>
                    <xdr:colOff>0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99" name="Check Box 172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142875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00" name="Check Box 173">
              <controlPr defaultSize="0" autoFill="0" autoLine="0" autoPict="0">
                <anchor moveWithCells="1">
                  <from>
                    <xdr:col>2</xdr:col>
                    <xdr:colOff>133350</xdr:colOff>
                    <xdr:row>140</xdr:row>
                    <xdr:rowOff>38100</xdr:rowOff>
                  </from>
                  <to>
                    <xdr:col>3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01" name="Check Box 174">
              <controlPr defaultSize="0" autoFill="0" autoLine="0" autoPict="0">
                <anchor moveWithCells="1">
                  <from>
                    <xdr:col>5</xdr:col>
                    <xdr:colOff>114300</xdr:colOff>
                    <xdr:row>140</xdr:row>
                    <xdr:rowOff>38100</xdr:rowOff>
                  </from>
                  <to>
                    <xdr:col>6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02" name="Check Box 175">
              <controlPr defaultSize="0" autoFill="0" autoLine="0" autoPict="0">
                <anchor moveWithCells="1">
                  <from>
                    <xdr:col>8</xdr:col>
                    <xdr:colOff>114300</xdr:colOff>
                    <xdr:row>140</xdr:row>
                    <xdr:rowOff>38100</xdr:rowOff>
                  </from>
                  <to>
                    <xdr:col>9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03" name="Check Box 176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38100</xdr:rowOff>
                  </from>
                  <to>
                    <xdr:col>12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04" name="Check Box 177">
              <controlPr defaultSize="0" autoFill="0" autoLine="0" autoPict="0">
                <anchor moveWithCells="1">
                  <from>
                    <xdr:col>6</xdr:col>
                    <xdr:colOff>95250</xdr:colOff>
                    <xdr:row>149</xdr:row>
                    <xdr:rowOff>57150</xdr:rowOff>
                  </from>
                  <to>
                    <xdr:col>7</xdr:col>
                    <xdr:colOff>66675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05" name="Check Box 178">
              <controlPr defaultSize="0" autoFill="0" autoLine="0" autoPict="0">
                <anchor moveWithCells="1">
                  <from>
                    <xdr:col>9</xdr:col>
                    <xdr:colOff>85725</xdr:colOff>
                    <xdr:row>149</xdr:row>
                    <xdr:rowOff>57150</xdr:rowOff>
                  </from>
                  <to>
                    <xdr:col>10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06" name="Check Box 179">
              <controlPr defaultSize="0" autoFill="0" autoLine="0" autoPict="0">
                <anchor moveWithCells="1">
                  <from>
                    <xdr:col>14</xdr:col>
                    <xdr:colOff>114300</xdr:colOff>
                    <xdr:row>149</xdr:row>
                    <xdr:rowOff>57150</xdr:rowOff>
                  </from>
                  <to>
                    <xdr:col>15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07" name="Check Box 180">
              <controlPr defaultSize="0" autoFill="0" autoLine="0" autoPict="0">
                <anchor moveWithCells="1">
                  <from>
                    <xdr:col>17</xdr:col>
                    <xdr:colOff>104775</xdr:colOff>
                    <xdr:row>149</xdr:row>
                    <xdr:rowOff>57150</xdr:rowOff>
                  </from>
                  <to>
                    <xdr:col>18</xdr:col>
                    <xdr:colOff>76200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08" name="Check Box 181">
              <controlPr defaultSize="0" autoFill="0" autoLine="0" autoPict="0">
                <anchor moveWithCells="1">
                  <from>
                    <xdr:col>14</xdr:col>
                    <xdr:colOff>114300</xdr:colOff>
                    <xdr:row>140</xdr:row>
                    <xdr:rowOff>38100</xdr:rowOff>
                  </from>
                  <to>
                    <xdr:col>15</xdr:col>
                    <xdr:colOff>57150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09" name="Check Box 182">
              <controlPr defaultSize="0" autoFill="0" autoLine="0" autoPict="0">
                <anchor moveWithCells="1">
                  <from>
                    <xdr:col>16</xdr:col>
                    <xdr:colOff>28575</xdr:colOff>
                    <xdr:row>190</xdr:row>
                    <xdr:rowOff>47625</xdr:rowOff>
                  </from>
                  <to>
                    <xdr:col>17</xdr:col>
                    <xdr:colOff>0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10" name="Check Box 183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142875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1" name="Check Box 184">
              <controlPr defaultSize="0" autoFill="0" autoLine="0" autoPict="0">
                <anchor moveWithCells="1">
                  <from>
                    <xdr:col>2</xdr:col>
                    <xdr:colOff>133350</xdr:colOff>
                    <xdr:row>182</xdr:row>
                    <xdr:rowOff>38100</xdr:rowOff>
                  </from>
                  <to>
                    <xdr:col>3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12" name="Check Box 185">
              <controlPr defaultSize="0" autoFill="0" autoLine="0" autoPict="0">
                <anchor moveWithCells="1">
                  <from>
                    <xdr:col>5</xdr:col>
                    <xdr:colOff>114300</xdr:colOff>
                    <xdr:row>182</xdr:row>
                    <xdr:rowOff>38100</xdr:rowOff>
                  </from>
                  <to>
                    <xdr:col>6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13" name="Check Box 186">
              <controlPr defaultSize="0" autoFill="0" autoLine="0" autoPict="0">
                <anchor moveWithCells="1">
                  <from>
                    <xdr:col>8</xdr:col>
                    <xdr:colOff>114300</xdr:colOff>
                    <xdr:row>182</xdr:row>
                    <xdr:rowOff>38100</xdr:rowOff>
                  </from>
                  <to>
                    <xdr:col>9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4" name="Check Box 187">
              <controlPr defaultSize="0" autoFill="0" autoLine="0" autoPict="0">
                <anchor moveWithCells="1">
                  <from>
                    <xdr:col>11</xdr:col>
                    <xdr:colOff>114300</xdr:colOff>
                    <xdr:row>182</xdr:row>
                    <xdr:rowOff>38100</xdr:rowOff>
                  </from>
                  <to>
                    <xdr:col>12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15" name="Check Box 188">
              <controlPr defaultSize="0" autoFill="0" autoLine="0" autoPict="0">
                <anchor moveWithCells="1">
                  <from>
                    <xdr:col>6</xdr:col>
                    <xdr:colOff>95250</xdr:colOff>
                    <xdr:row>191</xdr:row>
                    <xdr:rowOff>57150</xdr:rowOff>
                  </from>
                  <to>
                    <xdr:col>7</xdr:col>
                    <xdr:colOff>66675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16" name="Check Box 189">
              <controlPr defaultSize="0" autoFill="0" autoLine="0" autoPict="0">
                <anchor moveWithCells="1">
                  <from>
                    <xdr:col>9</xdr:col>
                    <xdr:colOff>85725</xdr:colOff>
                    <xdr:row>191</xdr:row>
                    <xdr:rowOff>57150</xdr:rowOff>
                  </from>
                  <to>
                    <xdr:col>10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17" name="Check Box 190">
              <controlPr defaultSize="0" autoFill="0" autoLine="0" autoPict="0">
                <anchor moveWithCells="1">
                  <from>
                    <xdr:col>14</xdr:col>
                    <xdr:colOff>114300</xdr:colOff>
                    <xdr:row>191</xdr:row>
                    <xdr:rowOff>57150</xdr:rowOff>
                  </from>
                  <to>
                    <xdr:col>15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18" name="Check Box 191">
              <controlPr defaultSize="0" autoFill="0" autoLine="0" autoPict="0">
                <anchor moveWithCells="1">
                  <from>
                    <xdr:col>17</xdr:col>
                    <xdr:colOff>104775</xdr:colOff>
                    <xdr:row>191</xdr:row>
                    <xdr:rowOff>57150</xdr:rowOff>
                  </from>
                  <to>
                    <xdr:col>18</xdr:col>
                    <xdr:colOff>76200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19" name="Check Box 192">
              <controlPr defaultSize="0" autoFill="0" autoLine="0" autoPict="0">
                <anchor moveWithCells="1">
                  <from>
                    <xdr:col>14</xdr:col>
                    <xdr:colOff>114300</xdr:colOff>
                    <xdr:row>182</xdr:row>
                    <xdr:rowOff>38100</xdr:rowOff>
                  </from>
                  <to>
                    <xdr:col>15</xdr:col>
                    <xdr:colOff>57150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20" name="Check Box 193">
              <controlPr defaultSize="0" autoFill="0" autoLine="0" autoPict="0">
                <anchor moveWithCells="1">
                  <from>
                    <xdr:col>16</xdr:col>
                    <xdr:colOff>28575</xdr:colOff>
                    <xdr:row>232</xdr:row>
                    <xdr:rowOff>47625</xdr:rowOff>
                  </from>
                  <to>
                    <xdr:col>17</xdr:col>
                    <xdr:colOff>0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21" name="Check Box 194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142875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22" name="Check Box 195">
              <controlPr defaultSize="0" autoFill="0" autoLine="0" autoPict="0">
                <anchor moveWithCells="1">
                  <from>
                    <xdr:col>2</xdr:col>
                    <xdr:colOff>133350</xdr:colOff>
                    <xdr:row>224</xdr:row>
                    <xdr:rowOff>38100</xdr:rowOff>
                  </from>
                  <to>
                    <xdr:col>3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23" name="Check Box 196">
              <controlPr defaultSize="0" autoFill="0" autoLine="0" autoPict="0">
                <anchor moveWithCells="1">
                  <from>
                    <xdr:col>5</xdr:col>
                    <xdr:colOff>114300</xdr:colOff>
                    <xdr:row>224</xdr:row>
                    <xdr:rowOff>38100</xdr:rowOff>
                  </from>
                  <to>
                    <xdr:col>6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24" name="Check Box 197">
              <controlPr defaultSize="0" autoFill="0" autoLine="0" autoPict="0">
                <anchor moveWithCells="1">
                  <from>
                    <xdr:col>8</xdr:col>
                    <xdr:colOff>114300</xdr:colOff>
                    <xdr:row>224</xdr:row>
                    <xdr:rowOff>38100</xdr:rowOff>
                  </from>
                  <to>
                    <xdr:col>9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25" name="Check Box 198">
              <controlPr defaultSize="0" autoFill="0" autoLine="0" autoPict="0">
                <anchor moveWithCells="1">
                  <from>
                    <xdr:col>11</xdr:col>
                    <xdr:colOff>114300</xdr:colOff>
                    <xdr:row>224</xdr:row>
                    <xdr:rowOff>38100</xdr:rowOff>
                  </from>
                  <to>
                    <xdr:col>12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26" name="Check Box 199">
              <controlPr defaultSize="0" autoFill="0" autoLine="0" autoPict="0">
                <anchor moveWithCells="1">
                  <from>
                    <xdr:col>6</xdr:col>
                    <xdr:colOff>95250</xdr:colOff>
                    <xdr:row>233</xdr:row>
                    <xdr:rowOff>57150</xdr:rowOff>
                  </from>
                  <to>
                    <xdr:col>7</xdr:col>
                    <xdr:colOff>66675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27" name="Check Box 200">
              <controlPr defaultSize="0" autoFill="0" autoLine="0" autoPict="0">
                <anchor moveWithCells="1">
                  <from>
                    <xdr:col>9</xdr:col>
                    <xdr:colOff>85725</xdr:colOff>
                    <xdr:row>233</xdr:row>
                    <xdr:rowOff>57150</xdr:rowOff>
                  </from>
                  <to>
                    <xdr:col>10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28" name="Check Box 201">
              <controlPr defaultSize="0" autoFill="0" autoLine="0" autoPict="0">
                <anchor moveWithCells="1">
                  <from>
                    <xdr:col>14</xdr:col>
                    <xdr:colOff>114300</xdr:colOff>
                    <xdr:row>233</xdr:row>
                    <xdr:rowOff>57150</xdr:rowOff>
                  </from>
                  <to>
                    <xdr:col>15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29" name="Check Box 202">
              <controlPr defaultSize="0" autoFill="0" autoLine="0" autoPict="0">
                <anchor moveWithCells="1">
                  <from>
                    <xdr:col>17</xdr:col>
                    <xdr:colOff>104775</xdr:colOff>
                    <xdr:row>233</xdr:row>
                    <xdr:rowOff>57150</xdr:rowOff>
                  </from>
                  <to>
                    <xdr:col>18</xdr:col>
                    <xdr:colOff>76200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30" name="Check Box 203">
              <controlPr defaultSize="0" autoFill="0" autoLine="0" autoPict="0">
                <anchor moveWithCells="1">
                  <from>
                    <xdr:col>14</xdr:col>
                    <xdr:colOff>114300</xdr:colOff>
                    <xdr:row>224</xdr:row>
                    <xdr:rowOff>38100</xdr:rowOff>
                  </from>
                  <to>
                    <xdr:col>15</xdr:col>
                    <xdr:colOff>57150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31" name="Check Box 204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32" name="Check Box 205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33" name="Check Box 206">
              <controlPr defaultSize="0" autoFill="0" autoLine="0" autoPict="0">
                <anchor moveWithCells="1">
                  <from>
                    <xdr:col>5</xdr:col>
                    <xdr:colOff>304800</xdr:colOff>
                    <xdr:row>24</xdr:row>
                    <xdr:rowOff>57150</xdr:rowOff>
                  </from>
                  <to>
                    <xdr:col>6</xdr:col>
                    <xdr:colOff>285750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34" name="Check Box 207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35" name="Check Box 208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36" name="Check Box 209">
              <controlPr defaultSize="0" autoFill="0" autoLine="0" autoPict="0">
                <anchor moveWithCells="1">
                  <from>
                    <xdr:col>5</xdr:col>
                    <xdr:colOff>304800</xdr:colOff>
                    <xdr:row>64</xdr:row>
                    <xdr:rowOff>57150</xdr:rowOff>
                  </from>
                  <to>
                    <xdr:col>6</xdr:col>
                    <xdr:colOff>285750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37" name="Check Box 210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38" name="Check Box 211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39" name="Check Box 212">
              <controlPr defaultSize="0" autoFill="0" autoLine="0" autoPict="0">
                <anchor moveWithCells="1">
                  <from>
                    <xdr:col>5</xdr:col>
                    <xdr:colOff>304800</xdr:colOff>
                    <xdr:row>106</xdr:row>
                    <xdr:rowOff>57150</xdr:rowOff>
                  </from>
                  <to>
                    <xdr:col>6</xdr:col>
                    <xdr:colOff>285750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0" name="Check Box 213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1" name="Check Box 214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42" name="Check Box 215">
              <controlPr defaultSize="0" autoFill="0" autoLine="0" autoPict="0">
                <anchor moveWithCells="1">
                  <from>
                    <xdr:col>5</xdr:col>
                    <xdr:colOff>304800</xdr:colOff>
                    <xdr:row>148</xdr:row>
                    <xdr:rowOff>57150</xdr:rowOff>
                  </from>
                  <to>
                    <xdr:col>6</xdr:col>
                    <xdr:colOff>285750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43" name="Check Box 216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44" name="Check Box 217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45" name="Check Box 218">
              <controlPr defaultSize="0" autoFill="0" autoLine="0" autoPict="0">
                <anchor moveWithCells="1">
                  <from>
                    <xdr:col>5</xdr:col>
                    <xdr:colOff>304800</xdr:colOff>
                    <xdr:row>190</xdr:row>
                    <xdr:rowOff>57150</xdr:rowOff>
                  </from>
                  <to>
                    <xdr:col>6</xdr:col>
                    <xdr:colOff>285750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46" name="Check Box 219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47" name="Check Box 220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48" name="Check Box 221">
              <controlPr defaultSize="0" autoFill="0" autoLine="0" autoPict="0">
                <anchor moveWithCells="1">
                  <from>
                    <xdr:col>5</xdr:col>
                    <xdr:colOff>304800</xdr:colOff>
                    <xdr:row>232</xdr:row>
                    <xdr:rowOff>57150</xdr:rowOff>
                  </from>
                  <to>
                    <xdr:col>6</xdr:col>
                    <xdr:colOff>285750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49" name="Check Box 31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38100</xdr:rowOff>
                  </from>
                  <to>
                    <xdr:col>3</xdr:col>
                    <xdr:colOff>114300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W106"/>
  <sheetViews>
    <sheetView showGridLines="0" showZeros="0" tabSelected="1" zoomScaleNormal="100" workbookViewId="0">
      <pane ySplit="1" topLeftCell="A2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33" customWidth="1"/>
    <col min="15" max="15" width="5.42578125" style="33" bestFit="1" customWidth="1"/>
    <col min="16" max="20" width="4.85546875" style="33" customWidth="1"/>
    <col min="21" max="21" width="19.140625" style="33" hidden="1" customWidth="1"/>
    <col min="22" max="16384" width="9.140625" style="33"/>
  </cols>
  <sheetData>
    <row r="1" spans="1:21" ht="28.5" x14ac:dyDescent="0.15">
      <c r="U1" s="53" t="s">
        <v>267</v>
      </c>
    </row>
    <row r="2" spans="1:21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304</v>
      </c>
      <c r="O2" s="131">
        <f>+初期登録!$J$2+1</f>
        <v>7</v>
      </c>
      <c r="P2" s="119" t="s">
        <v>240</v>
      </c>
      <c r="Q2" s="50"/>
      <c r="R2" s="51" t="s">
        <v>24</v>
      </c>
      <c r="S2" s="50"/>
      <c r="T2" s="51" t="s">
        <v>25</v>
      </c>
      <c r="U2" s="53" t="s">
        <v>21</v>
      </c>
    </row>
    <row r="3" spans="1:21" s="48" customFormat="1" ht="15" x14ac:dyDescent="0.15">
      <c r="A3" s="230" t="s">
        <v>0</v>
      </c>
      <c r="B3" s="230"/>
      <c r="C3" s="230"/>
      <c r="D3" s="230"/>
      <c r="E3" s="230"/>
      <c r="F3" s="230"/>
      <c r="G3" s="54"/>
      <c r="H3" s="54"/>
      <c r="I3" s="54"/>
      <c r="J3" s="54"/>
      <c r="K3" s="54"/>
      <c r="L3" s="54"/>
      <c r="T3" s="54"/>
      <c r="U3" s="53" t="s">
        <v>21</v>
      </c>
    </row>
    <row r="4" spans="1:21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94"/>
      <c r="N4" s="294"/>
      <c r="O4" s="294"/>
      <c r="P4" s="294"/>
      <c r="Q4" s="294"/>
      <c r="R4" s="294"/>
      <c r="S4" s="294"/>
      <c r="T4" s="54"/>
      <c r="U4" s="53"/>
    </row>
    <row r="5" spans="1:21" ht="25.5" customHeight="1" x14ac:dyDescent="0.15">
      <c r="H5" s="450" t="s">
        <v>286</v>
      </c>
      <c r="I5" s="450"/>
      <c r="J5" s="450"/>
      <c r="K5" s="245" t="s">
        <v>287</v>
      </c>
      <c r="L5" s="245"/>
      <c r="M5" s="246"/>
      <c r="N5" s="246"/>
      <c r="O5" s="243">
        <f>+初期登録!O6</f>
        <v>0</v>
      </c>
      <c r="P5" s="243"/>
      <c r="Q5" s="243"/>
      <c r="R5" s="243"/>
      <c r="S5" s="243"/>
      <c r="T5" s="55" t="s">
        <v>3</v>
      </c>
      <c r="U5" s="56" t="s">
        <v>35</v>
      </c>
    </row>
    <row r="6" spans="1:21" s="57" customFormat="1" ht="10.5" x14ac:dyDescent="0.15">
      <c r="I6" s="58"/>
      <c r="J6" s="58"/>
      <c r="K6" s="58"/>
      <c r="L6" s="59"/>
      <c r="M6" s="59"/>
      <c r="N6" s="59"/>
      <c r="T6" s="60"/>
      <c r="U6" s="61" t="s">
        <v>21</v>
      </c>
    </row>
    <row r="7" spans="1:21" ht="28.5" customHeight="1" x14ac:dyDescent="0.15">
      <c r="A7" s="247" t="str">
        <f>"第"&amp;O2+4&amp;"回　６２万石吹奏楽祭"</f>
        <v>第11回　６２万石吹奏楽祭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56" t="s">
        <v>35</v>
      </c>
    </row>
    <row r="8" spans="1:21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 x14ac:dyDescent="0.15">
      <c r="A9" s="247" t="s">
        <v>20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56" t="s">
        <v>35</v>
      </c>
    </row>
    <row r="10" spans="1:21" s="57" customFormat="1" ht="11.25" thickBot="1" x14ac:dyDescent="0.2">
      <c r="U10" s="61" t="s">
        <v>21</v>
      </c>
    </row>
    <row r="11" spans="1:21" ht="24" x14ac:dyDescent="0.15">
      <c r="A11" s="440" t="s">
        <v>17</v>
      </c>
      <c r="B11" s="441"/>
      <c r="C11" s="250">
        <f>+初期登録!C7</f>
        <v>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S11" s="252"/>
      <c r="T11" s="253"/>
      <c r="U11" s="56" t="s">
        <v>35</v>
      </c>
    </row>
    <row r="12" spans="1:21" ht="35.25" x14ac:dyDescent="0.15">
      <c r="A12" s="442" t="s">
        <v>4</v>
      </c>
      <c r="B12" s="443"/>
      <c r="C12" s="254">
        <f>+初期登録!C8</f>
        <v>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  <c r="S12" s="256"/>
      <c r="T12" s="257"/>
      <c r="U12" s="56" t="s">
        <v>36</v>
      </c>
    </row>
    <row r="13" spans="1:21" ht="24" x14ac:dyDescent="0.15">
      <c r="A13" s="444" t="s">
        <v>5</v>
      </c>
      <c r="B13" s="445"/>
      <c r="C13" s="63" t="s">
        <v>18</v>
      </c>
      <c r="D13" s="263">
        <f>+初期登録!D9</f>
        <v>0</v>
      </c>
      <c r="E13" s="263"/>
      <c r="F13" s="263"/>
      <c r="G13" s="258" t="s">
        <v>9</v>
      </c>
      <c r="H13" s="259"/>
      <c r="I13" s="259"/>
      <c r="J13" s="263">
        <f>+初期登録!J9</f>
        <v>0</v>
      </c>
      <c r="K13" s="264"/>
      <c r="L13" s="264"/>
      <c r="M13" s="264"/>
      <c r="N13" s="264"/>
      <c r="O13" s="166" t="s">
        <v>288</v>
      </c>
      <c r="P13" s="265">
        <f>+初期登録!Q9</f>
        <v>0</v>
      </c>
      <c r="Q13" s="266"/>
      <c r="R13" s="266"/>
      <c r="S13" s="266"/>
      <c r="T13" s="267"/>
      <c r="U13" s="56" t="s">
        <v>35</v>
      </c>
    </row>
    <row r="14" spans="1:21" ht="35.25" x14ac:dyDescent="0.15">
      <c r="A14" s="446"/>
      <c r="B14" s="447"/>
      <c r="C14" s="64" t="s">
        <v>8</v>
      </c>
      <c r="D14" s="241">
        <f>+初期登録!D10</f>
        <v>0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2"/>
      <c r="U14" s="56" t="s">
        <v>36</v>
      </c>
    </row>
    <row r="15" spans="1:21" ht="24.75" thickBot="1" x14ac:dyDescent="0.2">
      <c r="A15" s="448"/>
      <c r="B15" s="449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260">
        <f>初期登録!M11</f>
        <v>0</v>
      </c>
      <c r="N15" s="260"/>
      <c r="O15" s="260"/>
      <c r="P15" s="260"/>
      <c r="Q15" s="260"/>
      <c r="R15" s="260"/>
      <c r="S15" s="260"/>
      <c r="T15" s="261"/>
      <c r="U15" s="56" t="s">
        <v>35</v>
      </c>
    </row>
    <row r="16" spans="1:21" s="57" customFormat="1" ht="9.75" thickBot="1" x14ac:dyDescent="0.2">
      <c r="A16" s="66"/>
      <c r="B16" s="66"/>
      <c r="C16" s="55"/>
      <c r="L16" s="55"/>
      <c r="U16" s="61"/>
    </row>
    <row r="17" spans="1:23" ht="22.5" x14ac:dyDescent="0.15">
      <c r="A17" s="425" t="s">
        <v>211</v>
      </c>
      <c r="B17" s="426"/>
      <c r="C17" s="464"/>
      <c r="D17" s="465"/>
      <c r="E17" s="465"/>
      <c r="F17" s="465"/>
      <c r="G17" s="465"/>
      <c r="H17" s="465"/>
      <c r="I17" s="465"/>
      <c r="J17" s="465"/>
      <c r="K17" s="465"/>
      <c r="L17" s="466" t="s">
        <v>213</v>
      </c>
      <c r="M17" s="467"/>
      <c r="N17" s="467"/>
      <c r="O17" s="467"/>
      <c r="P17" s="460"/>
      <c r="Q17" s="460"/>
      <c r="R17" s="460"/>
      <c r="S17" s="97" t="s">
        <v>73</v>
      </c>
      <c r="T17" s="68"/>
      <c r="U17" s="139" t="s">
        <v>35</v>
      </c>
    </row>
    <row r="18" spans="1:23" ht="17.25" customHeight="1" x14ac:dyDescent="0.15">
      <c r="A18" s="427" t="s">
        <v>212</v>
      </c>
      <c r="B18" s="428"/>
      <c r="C18" s="451"/>
      <c r="D18" s="452"/>
      <c r="E18" s="452"/>
      <c r="F18" s="452"/>
      <c r="G18" s="452"/>
      <c r="H18" s="452"/>
      <c r="I18" s="452"/>
      <c r="J18" s="452"/>
      <c r="K18" s="453"/>
      <c r="L18" s="452"/>
      <c r="M18" s="452"/>
      <c r="N18" s="452"/>
      <c r="O18" s="452"/>
      <c r="P18" s="452"/>
      <c r="Q18" s="452"/>
      <c r="R18" s="452"/>
      <c r="S18" s="452"/>
      <c r="T18" s="462"/>
      <c r="U18" s="139" t="s">
        <v>35</v>
      </c>
    </row>
    <row r="19" spans="1:23" ht="17.25" customHeight="1" x14ac:dyDescent="0.15">
      <c r="A19" s="429"/>
      <c r="B19" s="430"/>
      <c r="C19" s="454"/>
      <c r="D19" s="455"/>
      <c r="E19" s="455"/>
      <c r="F19" s="455"/>
      <c r="G19" s="455"/>
      <c r="H19" s="455"/>
      <c r="I19" s="455"/>
      <c r="J19" s="455"/>
      <c r="K19" s="456"/>
      <c r="L19" s="455"/>
      <c r="M19" s="455"/>
      <c r="N19" s="455"/>
      <c r="O19" s="455"/>
      <c r="P19" s="455"/>
      <c r="Q19" s="455"/>
      <c r="R19" s="455"/>
      <c r="S19" s="455"/>
      <c r="T19" s="463"/>
      <c r="U19" s="139" t="s">
        <v>35</v>
      </c>
    </row>
    <row r="20" spans="1:23" ht="17.25" customHeight="1" x14ac:dyDescent="0.15">
      <c r="A20" s="431"/>
      <c r="B20" s="432"/>
      <c r="C20" s="457"/>
      <c r="D20" s="458"/>
      <c r="E20" s="458"/>
      <c r="F20" s="458"/>
      <c r="G20" s="458"/>
      <c r="H20" s="458"/>
      <c r="I20" s="458"/>
      <c r="J20" s="458"/>
      <c r="K20" s="459"/>
      <c r="L20" s="458"/>
      <c r="M20" s="458"/>
      <c r="N20" s="458"/>
      <c r="O20" s="458"/>
      <c r="P20" s="458"/>
      <c r="Q20" s="458"/>
      <c r="R20" s="458"/>
      <c r="S20" s="458"/>
      <c r="T20" s="461"/>
      <c r="U20" s="139" t="s">
        <v>35</v>
      </c>
    </row>
    <row r="21" spans="1:23" ht="15" customHeight="1" x14ac:dyDescent="0.15">
      <c r="A21" s="433" t="s">
        <v>17</v>
      </c>
      <c r="B21" s="434"/>
      <c r="C21" s="437"/>
      <c r="D21" s="438"/>
      <c r="E21" s="438"/>
      <c r="F21" s="438"/>
      <c r="G21" s="438"/>
      <c r="H21" s="438"/>
      <c r="I21" s="438"/>
      <c r="J21" s="438"/>
      <c r="K21" s="492"/>
      <c r="L21" s="437"/>
      <c r="M21" s="438"/>
      <c r="N21" s="438"/>
      <c r="O21" s="438"/>
      <c r="P21" s="438"/>
      <c r="Q21" s="438"/>
      <c r="R21" s="438"/>
      <c r="S21" s="438"/>
      <c r="T21" s="439"/>
      <c r="U21" s="140" t="s">
        <v>35</v>
      </c>
      <c r="V21" s="1"/>
    </row>
    <row r="22" spans="1:23" ht="33.75" thickBot="1" x14ac:dyDescent="0.2">
      <c r="A22" s="435" t="s">
        <v>68</v>
      </c>
      <c r="B22" s="436"/>
      <c r="C22" s="500"/>
      <c r="D22" s="501"/>
      <c r="E22" s="501"/>
      <c r="F22" s="501"/>
      <c r="G22" s="501"/>
      <c r="H22" s="501"/>
      <c r="I22" s="501"/>
      <c r="J22" s="501"/>
      <c r="K22" s="502"/>
      <c r="L22" s="500"/>
      <c r="M22" s="501"/>
      <c r="N22" s="501"/>
      <c r="O22" s="501"/>
      <c r="P22" s="501"/>
      <c r="Q22" s="501"/>
      <c r="R22" s="501"/>
      <c r="S22" s="501"/>
      <c r="T22" s="503"/>
      <c r="U22" s="140" t="s">
        <v>36</v>
      </c>
      <c r="V22" s="1"/>
    </row>
    <row r="23" spans="1:23" ht="18.75" customHeight="1" x14ac:dyDescent="0.15">
      <c r="A23" s="419" t="s">
        <v>258</v>
      </c>
      <c r="B23" s="420"/>
      <c r="C23" s="495" t="s">
        <v>10</v>
      </c>
      <c r="D23" s="147" t="s">
        <v>33</v>
      </c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8"/>
      <c r="S23" s="498"/>
      <c r="T23" s="499"/>
      <c r="U23" s="139" t="s">
        <v>35</v>
      </c>
    </row>
    <row r="24" spans="1:23" ht="18.75" customHeight="1" x14ac:dyDescent="0.15">
      <c r="A24" s="421"/>
      <c r="B24" s="422"/>
      <c r="C24" s="496"/>
      <c r="D24" s="142" t="s">
        <v>34</v>
      </c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7"/>
      <c r="S24" s="287"/>
      <c r="T24" s="288"/>
      <c r="U24" s="139" t="s">
        <v>35</v>
      </c>
    </row>
    <row r="25" spans="1:23" ht="18.75" customHeight="1" x14ac:dyDescent="0.15">
      <c r="A25" s="421"/>
      <c r="B25" s="422"/>
      <c r="C25" s="506" t="s">
        <v>256</v>
      </c>
      <c r="D25" s="141" t="s">
        <v>33</v>
      </c>
      <c r="E25" s="284"/>
      <c r="F25" s="474"/>
      <c r="G25" s="474"/>
      <c r="H25" s="474"/>
      <c r="I25" s="474"/>
      <c r="J25" s="474"/>
      <c r="K25" s="475"/>
      <c r="L25" s="478" t="s">
        <v>257</v>
      </c>
      <c r="M25" s="141" t="s">
        <v>33</v>
      </c>
      <c r="N25" s="284"/>
      <c r="O25" s="474"/>
      <c r="P25" s="474"/>
      <c r="Q25" s="474"/>
      <c r="R25" s="474"/>
      <c r="S25" s="474"/>
      <c r="T25" s="504"/>
      <c r="U25" s="139" t="s">
        <v>35</v>
      </c>
    </row>
    <row r="26" spans="1:23" ht="18.75" customHeight="1" x14ac:dyDescent="0.15">
      <c r="A26" s="421"/>
      <c r="B26" s="422"/>
      <c r="C26" s="496"/>
      <c r="D26" s="142" t="s">
        <v>34</v>
      </c>
      <c r="E26" s="287"/>
      <c r="F26" s="486"/>
      <c r="G26" s="486"/>
      <c r="H26" s="486"/>
      <c r="I26" s="486"/>
      <c r="J26" s="486"/>
      <c r="K26" s="487"/>
      <c r="L26" s="479"/>
      <c r="M26" s="142" t="s">
        <v>34</v>
      </c>
      <c r="N26" s="287"/>
      <c r="O26" s="486"/>
      <c r="P26" s="486"/>
      <c r="Q26" s="486"/>
      <c r="R26" s="486"/>
      <c r="S26" s="486"/>
      <c r="T26" s="505"/>
      <c r="U26" s="139" t="s">
        <v>35</v>
      </c>
    </row>
    <row r="27" spans="1:23" ht="18.75" customHeight="1" x14ac:dyDescent="0.15">
      <c r="A27" s="421"/>
      <c r="B27" s="422"/>
      <c r="C27" s="493" t="s">
        <v>13</v>
      </c>
      <c r="D27" s="494"/>
      <c r="E27" s="376" t="s">
        <v>22</v>
      </c>
      <c r="F27" s="377"/>
      <c r="G27" s="349" t="s">
        <v>297</v>
      </c>
      <c r="H27" s="349"/>
      <c r="I27" s="175"/>
      <c r="J27" s="175"/>
      <c r="K27" s="175"/>
      <c r="L27" s="175"/>
      <c r="M27" s="175"/>
      <c r="N27" s="175"/>
      <c r="O27" s="6" t="s">
        <v>14</v>
      </c>
      <c r="P27" s="167"/>
      <c r="Q27" s="300" t="s">
        <v>15</v>
      </c>
      <c r="R27" s="300"/>
      <c r="S27" s="71"/>
      <c r="T27" s="73"/>
      <c r="U27" s="139" t="s">
        <v>35</v>
      </c>
    </row>
    <row r="28" spans="1:23" ht="18.75" customHeight="1" x14ac:dyDescent="0.15">
      <c r="A28" s="421"/>
      <c r="B28" s="422"/>
      <c r="C28" s="468" t="s">
        <v>28</v>
      </c>
      <c r="D28" s="469"/>
      <c r="E28" s="470" t="s">
        <v>29</v>
      </c>
      <c r="F28" s="471"/>
      <c r="G28" s="482" t="s">
        <v>31</v>
      </c>
      <c r="H28" s="482"/>
      <c r="I28" s="482"/>
      <c r="J28" s="482" t="s">
        <v>32</v>
      </c>
      <c r="K28" s="482"/>
      <c r="L28" s="483"/>
      <c r="M28" s="508" t="s">
        <v>30</v>
      </c>
      <c r="N28" s="471"/>
      <c r="O28" s="482" t="s">
        <v>31</v>
      </c>
      <c r="P28" s="482"/>
      <c r="Q28" s="482"/>
      <c r="R28" s="482" t="s">
        <v>32</v>
      </c>
      <c r="S28" s="482"/>
      <c r="T28" s="507"/>
      <c r="U28" s="139" t="s">
        <v>35</v>
      </c>
    </row>
    <row r="29" spans="1:23" ht="18.75" customHeight="1" thickBot="1" x14ac:dyDescent="0.2">
      <c r="A29" s="423"/>
      <c r="B29" s="424"/>
      <c r="C29" s="490" t="s">
        <v>81</v>
      </c>
      <c r="D29" s="491"/>
      <c r="E29" s="480"/>
      <c r="F29" s="481"/>
      <c r="G29" s="21" t="s">
        <v>79</v>
      </c>
      <c r="H29" s="481"/>
      <c r="I29" s="481"/>
      <c r="J29" s="21" t="s">
        <v>80</v>
      </c>
      <c r="K29" s="148"/>
      <c r="L29" s="148"/>
      <c r="M29" s="148"/>
      <c r="N29" s="148"/>
      <c r="O29" s="149"/>
      <c r="P29" s="149"/>
      <c r="Q29" s="149"/>
      <c r="R29" s="149"/>
      <c r="S29" s="149"/>
      <c r="T29" s="150"/>
      <c r="U29" s="139" t="s">
        <v>35</v>
      </c>
    </row>
    <row r="30" spans="1:23" ht="17.25" customHeight="1" x14ac:dyDescent="0.15">
      <c r="A30" s="514" t="s">
        <v>259</v>
      </c>
      <c r="B30" s="515"/>
      <c r="C30" s="476" t="s">
        <v>10</v>
      </c>
      <c r="D30" s="151" t="s">
        <v>33</v>
      </c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10"/>
      <c r="S30" s="510"/>
      <c r="T30" s="511"/>
      <c r="U30" s="139" t="s">
        <v>35</v>
      </c>
      <c r="V30" s="1"/>
      <c r="W30" s="1"/>
    </row>
    <row r="31" spans="1:23" ht="17.25" customHeight="1" x14ac:dyDescent="0.15">
      <c r="A31" s="516"/>
      <c r="B31" s="517"/>
      <c r="C31" s="477"/>
      <c r="D31" s="143" t="s">
        <v>34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7"/>
      <c r="S31" s="297"/>
      <c r="T31" s="358"/>
      <c r="U31" s="139" t="s">
        <v>35</v>
      </c>
      <c r="V31" s="1"/>
      <c r="W31" s="1"/>
    </row>
    <row r="32" spans="1:23" ht="19.5" customHeight="1" x14ac:dyDescent="0.15">
      <c r="A32" s="516"/>
      <c r="B32" s="517"/>
      <c r="C32" s="478" t="s">
        <v>256</v>
      </c>
      <c r="D32" s="141" t="s">
        <v>33</v>
      </c>
      <c r="E32" s="284"/>
      <c r="F32" s="474"/>
      <c r="G32" s="474"/>
      <c r="H32" s="474"/>
      <c r="I32" s="474"/>
      <c r="J32" s="474"/>
      <c r="K32" s="475"/>
      <c r="L32" s="478" t="s">
        <v>257</v>
      </c>
      <c r="M32" s="141" t="s">
        <v>33</v>
      </c>
      <c r="N32" s="284"/>
      <c r="O32" s="474"/>
      <c r="P32" s="474"/>
      <c r="Q32" s="474"/>
      <c r="R32" s="474"/>
      <c r="S32" s="474"/>
      <c r="T32" s="504"/>
      <c r="U32" s="139" t="s">
        <v>35</v>
      </c>
      <c r="V32" s="1"/>
      <c r="W32" s="1"/>
    </row>
    <row r="33" spans="1:23" ht="19.5" customHeight="1" x14ac:dyDescent="0.15">
      <c r="A33" s="516"/>
      <c r="B33" s="517"/>
      <c r="C33" s="479"/>
      <c r="D33" s="142" t="s">
        <v>34</v>
      </c>
      <c r="E33" s="287"/>
      <c r="F33" s="486"/>
      <c r="G33" s="486"/>
      <c r="H33" s="486"/>
      <c r="I33" s="486"/>
      <c r="J33" s="486"/>
      <c r="K33" s="487"/>
      <c r="L33" s="479"/>
      <c r="M33" s="142" t="s">
        <v>34</v>
      </c>
      <c r="N33" s="287"/>
      <c r="O33" s="486"/>
      <c r="P33" s="486"/>
      <c r="Q33" s="486"/>
      <c r="R33" s="486"/>
      <c r="S33" s="486"/>
      <c r="T33" s="505"/>
      <c r="U33" s="139" t="s">
        <v>35</v>
      </c>
      <c r="V33" s="1"/>
      <c r="W33" s="1"/>
    </row>
    <row r="34" spans="1:23" ht="17.25" customHeight="1" x14ac:dyDescent="0.15">
      <c r="A34" s="516"/>
      <c r="B34" s="517"/>
      <c r="C34" s="488" t="s">
        <v>13</v>
      </c>
      <c r="D34" s="489"/>
      <c r="E34" s="376" t="s">
        <v>22</v>
      </c>
      <c r="F34" s="377"/>
      <c r="G34" s="349" t="s">
        <v>297</v>
      </c>
      <c r="H34" s="349"/>
      <c r="I34" s="175"/>
      <c r="J34" s="175"/>
      <c r="K34" s="175"/>
      <c r="L34" s="175"/>
      <c r="M34" s="175"/>
      <c r="N34" s="175"/>
      <c r="O34" s="6" t="s">
        <v>14</v>
      </c>
      <c r="P34" s="167"/>
      <c r="Q34" s="377" t="s">
        <v>15</v>
      </c>
      <c r="R34" s="377"/>
      <c r="S34" s="7"/>
      <c r="T34" s="20"/>
      <c r="U34" s="140" t="s">
        <v>35</v>
      </c>
      <c r="V34" s="1"/>
      <c r="W34" s="1"/>
    </row>
    <row r="35" spans="1:23" ht="17.25" customHeight="1" x14ac:dyDescent="0.15">
      <c r="A35" s="516"/>
      <c r="B35" s="517"/>
      <c r="C35" s="472" t="s">
        <v>28</v>
      </c>
      <c r="D35" s="473"/>
      <c r="E35" s="512" t="s">
        <v>29</v>
      </c>
      <c r="F35" s="399"/>
      <c r="G35" s="484" t="s">
        <v>31</v>
      </c>
      <c r="H35" s="484"/>
      <c r="I35" s="484"/>
      <c r="J35" s="484" t="s">
        <v>32</v>
      </c>
      <c r="K35" s="484"/>
      <c r="L35" s="485"/>
      <c r="M35" s="398" t="s">
        <v>30</v>
      </c>
      <c r="N35" s="399"/>
      <c r="O35" s="484" t="s">
        <v>31</v>
      </c>
      <c r="P35" s="484"/>
      <c r="Q35" s="484"/>
      <c r="R35" s="484" t="s">
        <v>32</v>
      </c>
      <c r="S35" s="484"/>
      <c r="T35" s="513"/>
      <c r="U35" s="140" t="s">
        <v>35</v>
      </c>
      <c r="V35" s="1"/>
      <c r="W35" s="1"/>
    </row>
    <row r="36" spans="1:23" ht="17.25" customHeight="1" thickBot="1" x14ac:dyDescent="0.2">
      <c r="A36" s="518"/>
      <c r="B36" s="519"/>
      <c r="C36" s="524" t="s">
        <v>81</v>
      </c>
      <c r="D36" s="491"/>
      <c r="E36" s="480"/>
      <c r="F36" s="481"/>
      <c r="G36" s="21" t="s">
        <v>79</v>
      </c>
      <c r="H36" s="481"/>
      <c r="I36" s="481"/>
      <c r="J36" s="21" t="s">
        <v>80</v>
      </c>
      <c r="K36" s="21"/>
      <c r="L36" s="98"/>
      <c r="M36" s="98"/>
      <c r="N36" s="98"/>
      <c r="O36" s="98"/>
      <c r="P36" s="98"/>
      <c r="Q36" s="98"/>
      <c r="R36" s="98"/>
      <c r="S36" s="98"/>
      <c r="T36" s="99"/>
      <c r="U36" s="140" t="s">
        <v>35</v>
      </c>
    </row>
    <row r="37" spans="1:23" ht="23.25" thickBot="1" x14ac:dyDescent="0.2">
      <c r="A37" s="522" t="s">
        <v>241</v>
      </c>
      <c r="B37" s="523"/>
      <c r="C37" s="39"/>
      <c r="D37" s="39"/>
      <c r="E37" s="21" t="s">
        <v>77</v>
      </c>
      <c r="F37" s="21"/>
      <c r="G37" s="21" t="s">
        <v>78</v>
      </c>
      <c r="H37" s="21"/>
      <c r="I37" s="146"/>
      <c r="J37" s="144" t="s">
        <v>289</v>
      </c>
      <c r="K37" s="144"/>
      <c r="L37" s="172"/>
      <c r="M37" s="172"/>
      <c r="N37" s="173"/>
      <c r="O37" s="173"/>
      <c r="P37" s="173"/>
      <c r="Q37" s="572" t="s">
        <v>123</v>
      </c>
      <c r="R37" s="572"/>
      <c r="S37" s="572"/>
      <c r="T37" s="145"/>
      <c r="U37" s="140" t="s">
        <v>35</v>
      </c>
    </row>
    <row r="38" spans="1:23" x14ac:dyDescent="0.15">
      <c r="A38" s="521" t="s">
        <v>301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</row>
    <row r="39" spans="1:23" x14ac:dyDescent="0.15">
      <c r="A39" s="521" t="s">
        <v>302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</row>
    <row r="40" spans="1:23" ht="33.75" customHeight="1" x14ac:dyDescent="0.15">
      <c r="A40" s="302" t="s">
        <v>285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</row>
    <row r="41" spans="1:23" x14ac:dyDescent="0.15">
      <c r="A41" s="2" t="s">
        <v>305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3" x14ac:dyDescent="0.15">
      <c r="A42" s="33" t="s">
        <v>278</v>
      </c>
    </row>
    <row r="43" spans="1:23" ht="12.75" x14ac:dyDescent="0.15">
      <c r="A43" s="25" t="s">
        <v>279</v>
      </c>
    </row>
    <row r="76" spans="21:21" x14ac:dyDescent="0.15">
      <c r="U76" s="33">
        <v>1</v>
      </c>
    </row>
    <row r="77" spans="21:21" x14ac:dyDescent="0.15">
      <c r="U77" s="33">
        <v>2</v>
      </c>
    </row>
    <row r="78" spans="21:21" x14ac:dyDescent="0.15">
      <c r="U78" s="33">
        <v>3</v>
      </c>
    </row>
    <row r="79" spans="21:21" x14ac:dyDescent="0.15">
      <c r="U79" s="33">
        <v>4</v>
      </c>
    </row>
    <row r="80" spans="21:21" x14ac:dyDescent="0.15">
      <c r="U80" s="33">
        <v>5</v>
      </c>
    </row>
    <row r="81" spans="21:21" x14ac:dyDescent="0.15">
      <c r="U81" s="33">
        <v>6</v>
      </c>
    </row>
    <row r="82" spans="21:21" x14ac:dyDescent="0.15">
      <c r="U82" s="33">
        <v>7</v>
      </c>
    </row>
    <row r="83" spans="21:21" x14ac:dyDescent="0.15">
      <c r="U83" s="33">
        <v>8</v>
      </c>
    </row>
    <row r="84" spans="21:21" x14ac:dyDescent="0.15">
      <c r="U84" s="33">
        <v>9</v>
      </c>
    </row>
    <row r="85" spans="21:21" x14ac:dyDescent="0.15">
      <c r="U85" s="33">
        <v>10</v>
      </c>
    </row>
    <row r="86" spans="21:21" x14ac:dyDescent="0.15">
      <c r="U86" s="33">
        <v>11</v>
      </c>
    </row>
    <row r="87" spans="21:21" x14ac:dyDescent="0.15">
      <c r="U87" s="33">
        <v>12</v>
      </c>
    </row>
    <row r="88" spans="21:21" x14ac:dyDescent="0.15">
      <c r="U88" s="33">
        <v>13</v>
      </c>
    </row>
    <row r="89" spans="21:21" x14ac:dyDescent="0.15">
      <c r="U89" s="33">
        <v>14</v>
      </c>
    </row>
    <row r="90" spans="21:21" x14ac:dyDescent="0.15">
      <c r="U90" s="33">
        <v>15</v>
      </c>
    </row>
    <row r="91" spans="21:21" x14ac:dyDescent="0.15">
      <c r="U91" s="33">
        <v>16</v>
      </c>
    </row>
    <row r="92" spans="21:21" x14ac:dyDescent="0.15">
      <c r="U92" s="33">
        <v>17</v>
      </c>
    </row>
    <row r="93" spans="21:21" x14ac:dyDescent="0.15">
      <c r="U93" s="33">
        <v>18</v>
      </c>
    </row>
    <row r="94" spans="21:21" x14ac:dyDescent="0.15">
      <c r="U94" s="33">
        <v>19</v>
      </c>
    </row>
    <row r="95" spans="21:21" x14ac:dyDescent="0.15">
      <c r="U95" s="33">
        <v>20</v>
      </c>
    </row>
    <row r="96" spans="21:21" x14ac:dyDescent="0.15">
      <c r="U96" s="33">
        <v>21</v>
      </c>
    </row>
    <row r="97" spans="21:21" x14ac:dyDescent="0.15">
      <c r="U97" s="33">
        <v>22</v>
      </c>
    </row>
    <row r="98" spans="21:21" x14ac:dyDescent="0.15">
      <c r="U98" s="33">
        <v>23</v>
      </c>
    </row>
    <row r="99" spans="21:21" x14ac:dyDescent="0.15">
      <c r="U99" s="33">
        <v>24</v>
      </c>
    </row>
    <row r="100" spans="21:21" x14ac:dyDescent="0.15">
      <c r="U100" s="33">
        <v>25</v>
      </c>
    </row>
    <row r="101" spans="21:21" x14ac:dyDescent="0.15">
      <c r="U101" s="33">
        <v>26</v>
      </c>
    </row>
    <row r="102" spans="21:21" x14ac:dyDescent="0.15">
      <c r="U102" s="33">
        <v>27</v>
      </c>
    </row>
    <row r="103" spans="21:21" x14ac:dyDescent="0.15">
      <c r="U103" s="33">
        <v>28</v>
      </c>
    </row>
    <row r="104" spans="21:21" x14ac:dyDescent="0.15">
      <c r="U104" s="33">
        <v>29</v>
      </c>
    </row>
    <row r="105" spans="21:21" x14ac:dyDescent="0.15">
      <c r="U105" s="33">
        <v>30</v>
      </c>
    </row>
    <row r="106" spans="21:21" x14ac:dyDescent="0.15">
      <c r="U106" s="33">
        <v>31</v>
      </c>
    </row>
  </sheetData>
  <sheetProtection formatCells="0"/>
  <mergeCells count="89">
    <mergeCell ref="G27:H27"/>
    <mergeCell ref="G34:H34"/>
    <mergeCell ref="A38:T38"/>
    <mergeCell ref="A39:T39"/>
    <mergeCell ref="A40:T40"/>
    <mergeCell ref="R35:T35"/>
    <mergeCell ref="C36:D36"/>
    <mergeCell ref="E36:F36"/>
    <mergeCell ref="H36:I36"/>
    <mergeCell ref="A30:B36"/>
    <mergeCell ref="C30:C31"/>
    <mergeCell ref="E30:T30"/>
    <mergeCell ref="Q34:R34"/>
    <mergeCell ref="A37:B37"/>
    <mergeCell ref="Q37:S37"/>
    <mergeCell ref="C35:D35"/>
    <mergeCell ref="J35:L35"/>
    <mergeCell ref="M35:N35"/>
    <mergeCell ref="O35:Q35"/>
    <mergeCell ref="L32:L33"/>
    <mergeCell ref="E35:F35"/>
    <mergeCell ref="G35:I35"/>
    <mergeCell ref="E32:K32"/>
    <mergeCell ref="E34:F34"/>
    <mergeCell ref="N33:T33"/>
    <mergeCell ref="N32:T32"/>
    <mergeCell ref="C29:D29"/>
    <mergeCell ref="E29:F29"/>
    <mergeCell ref="H29:I29"/>
    <mergeCell ref="C32:C33"/>
    <mergeCell ref="C34:D34"/>
    <mergeCell ref="E33:K33"/>
    <mergeCell ref="J28:L28"/>
    <mergeCell ref="M28:N28"/>
    <mergeCell ref="O28:Q28"/>
    <mergeCell ref="R28:T28"/>
    <mergeCell ref="E31:T31"/>
    <mergeCell ref="A23:B29"/>
    <mergeCell ref="C23:C24"/>
    <mergeCell ref="E23:T23"/>
    <mergeCell ref="E24:T24"/>
    <mergeCell ref="C25:C26"/>
    <mergeCell ref="E25:K25"/>
    <mergeCell ref="L25:L26"/>
    <mergeCell ref="N25:T25"/>
    <mergeCell ref="E26:K26"/>
    <mergeCell ref="N26:T26"/>
    <mergeCell ref="C27:D27"/>
    <mergeCell ref="E27:F27"/>
    <mergeCell ref="Q27:R27"/>
    <mergeCell ref="C28:D28"/>
    <mergeCell ref="E28:F28"/>
    <mergeCell ref="G28:I28"/>
    <mergeCell ref="A21:B21"/>
    <mergeCell ref="C21:K21"/>
    <mergeCell ref="L21:T21"/>
    <mergeCell ref="A22:B22"/>
    <mergeCell ref="C22:K22"/>
    <mergeCell ref="L22:T22"/>
    <mergeCell ref="A17:B17"/>
    <mergeCell ref="C17:K17"/>
    <mergeCell ref="L17:O17"/>
    <mergeCell ref="P17:R17"/>
    <mergeCell ref="A18:B20"/>
    <mergeCell ref="C18:K18"/>
    <mergeCell ref="L18:T18"/>
    <mergeCell ref="C19:K19"/>
    <mergeCell ref="L19:T19"/>
    <mergeCell ref="C20:K20"/>
    <mergeCell ref="L20:T20"/>
    <mergeCell ref="A13:B15"/>
    <mergeCell ref="D13:F13"/>
    <mergeCell ref="G13:I13"/>
    <mergeCell ref="J13:N13"/>
    <mergeCell ref="P13:T13"/>
    <mergeCell ref="D14:T14"/>
    <mergeCell ref="M15:T15"/>
    <mergeCell ref="A7:T7"/>
    <mergeCell ref="A9:T9"/>
    <mergeCell ref="A11:B11"/>
    <mergeCell ref="C11:T11"/>
    <mergeCell ref="A12:B12"/>
    <mergeCell ref="C12:T12"/>
    <mergeCell ref="A3:F3"/>
    <mergeCell ref="M4:S4"/>
    <mergeCell ref="H5:J5"/>
    <mergeCell ref="K5:L5"/>
    <mergeCell ref="M5:N5"/>
    <mergeCell ref="O5:S5"/>
  </mergeCells>
  <phoneticPr fontId="2"/>
  <dataValidations count="4">
    <dataValidation type="list" allowBlank="1" showInputMessage="1" showErrorMessage="1" sqref="Q2" xr:uid="{00000000-0002-0000-0600-000000000000}">
      <formula1>$U$76:$U$87</formula1>
    </dataValidation>
    <dataValidation type="list" allowBlank="1" showInputMessage="1" showErrorMessage="1" sqref="S2" xr:uid="{00000000-0002-0000-0600-000001000000}">
      <formula1>$U$76:$U$106</formula1>
    </dataValidation>
    <dataValidation imeMode="off" allowBlank="1" showInputMessage="1" showErrorMessage="1" sqref="E31:T31 E26:K26 N26 E33:K33 E24:T24 N33 D13:F13 M15:T15 D15:I15 K15" xr:uid="{00000000-0002-0000-0600-000002000000}"/>
    <dataValidation imeMode="on" allowBlank="1" showInputMessage="1" showErrorMessage="1" sqref="G27:M27 E30:T30 O13:P13 E25:K25 N25 E23:T23 O5 N32 D14:T14 L21 C11:T12 E32:K32 M5 C21 J13 G34:M34" xr:uid="{00000000-0002-0000-0600-000003000000}"/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57150</xdr:rowOff>
                  </from>
                  <to>
                    <xdr:col>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36</xdr:row>
                    <xdr:rowOff>57150</xdr:rowOff>
                  </from>
                  <to>
                    <xdr:col>6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7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34</xdr:row>
                    <xdr:rowOff>9525</xdr:rowOff>
                  </from>
                  <to>
                    <xdr:col>10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9525</xdr:rowOff>
                  </from>
                  <to>
                    <xdr:col>15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9525</xdr:rowOff>
                  </from>
                  <to>
                    <xdr:col>18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7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9525</xdr:rowOff>
                  </from>
                  <to>
                    <xdr:col>10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9525</xdr:rowOff>
                  </from>
                  <to>
                    <xdr:col>15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17</xdr:col>
                    <xdr:colOff>66675</xdr:colOff>
                    <xdr:row>27</xdr:row>
                    <xdr:rowOff>9525</xdr:rowOff>
                  </from>
                  <to>
                    <xdr:col>18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9525</xdr:rowOff>
                  </from>
                  <to>
                    <xdr:col>5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9525</xdr:rowOff>
                  </from>
                  <to>
                    <xdr:col>16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0</xdr:rowOff>
                  </from>
                  <to>
                    <xdr:col>5</xdr:col>
                    <xdr:colOff>85725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19050</xdr:rowOff>
                  </from>
                  <to>
                    <xdr:col>16</xdr:col>
                    <xdr:colOff>314325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Button 15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47625</xdr:rowOff>
                  </from>
                  <to>
                    <xdr:col>17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Button 16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47625</xdr:rowOff>
                  </from>
                  <to>
                    <xdr:col>19</xdr:col>
                    <xdr:colOff>247650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0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19050</xdr:rowOff>
                  </from>
                  <to>
                    <xdr:col>6</xdr:col>
                    <xdr:colOff>285750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G38"/>
  <sheetViews>
    <sheetView showGridLines="0" view="pageBreakPreview" zoomScale="60" zoomScaleNormal="100" workbookViewId="0">
      <selection activeCell="B21" sqref="B21:G38"/>
    </sheetView>
  </sheetViews>
  <sheetFormatPr defaultRowHeight="12" x14ac:dyDescent="0.15"/>
  <sheetData>
    <row r="1" spans="2:7" ht="12.75" thickBot="1" x14ac:dyDescent="0.2"/>
    <row r="2" spans="2:7" ht="12.75" thickBot="1" x14ac:dyDescent="0.2">
      <c r="B2" s="522" t="s">
        <v>210</v>
      </c>
      <c r="C2" s="523"/>
      <c r="D2" s="523"/>
      <c r="E2" s="523"/>
      <c r="F2" s="523"/>
      <c r="G2" s="573"/>
    </row>
    <row r="3" spans="2:7" x14ac:dyDescent="0.15">
      <c r="B3" s="579" t="s">
        <v>38</v>
      </c>
      <c r="C3" s="580"/>
      <c r="D3" s="580"/>
      <c r="E3" s="580"/>
      <c r="F3" s="575" t="s">
        <v>170</v>
      </c>
      <c r="G3" s="576"/>
    </row>
    <row r="4" spans="2:7" x14ac:dyDescent="0.15">
      <c r="B4" s="574" t="s">
        <v>39</v>
      </c>
      <c r="C4" s="377"/>
      <c r="D4" s="377"/>
      <c r="E4" s="377"/>
      <c r="F4" s="577" t="s">
        <v>171</v>
      </c>
      <c r="G4" s="578"/>
    </row>
    <row r="5" spans="2:7" x14ac:dyDescent="0.15">
      <c r="B5" s="574" t="s">
        <v>40</v>
      </c>
      <c r="C5" s="377"/>
      <c r="D5" s="377"/>
      <c r="E5" s="377"/>
      <c r="F5" s="577" t="s">
        <v>172</v>
      </c>
      <c r="G5" s="578"/>
    </row>
    <row r="6" spans="2:7" x14ac:dyDescent="0.15">
      <c r="B6" s="574" t="s">
        <v>41</v>
      </c>
      <c r="C6" s="377"/>
      <c r="D6" s="377"/>
      <c r="E6" s="377"/>
      <c r="F6" s="577" t="s">
        <v>200</v>
      </c>
      <c r="G6" s="578"/>
    </row>
    <row r="7" spans="2:7" x14ac:dyDescent="0.15">
      <c r="B7" s="574" t="s">
        <v>42</v>
      </c>
      <c r="C7" s="377"/>
      <c r="D7" s="377"/>
      <c r="E7" s="377"/>
      <c r="F7" s="577" t="s">
        <v>173</v>
      </c>
      <c r="G7" s="578"/>
    </row>
    <row r="8" spans="2:7" x14ac:dyDescent="0.15">
      <c r="B8" s="574" t="s">
        <v>43</v>
      </c>
      <c r="C8" s="377"/>
      <c r="D8" s="377"/>
      <c r="E8" s="377"/>
      <c r="F8" s="577" t="s">
        <v>174</v>
      </c>
      <c r="G8" s="578"/>
    </row>
    <row r="9" spans="2:7" ht="14.25" x14ac:dyDescent="0.15">
      <c r="B9" s="574" t="s">
        <v>270</v>
      </c>
      <c r="C9" s="377"/>
      <c r="D9" s="377"/>
      <c r="E9" s="377"/>
      <c r="F9" s="577" t="s">
        <v>175</v>
      </c>
      <c r="G9" s="578"/>
    </row>
    <row r="10" spans="2:7" ht="14.25" x14ac:dyDescent="0.15">
      <c r="B10" s="574" t="s">
        <v>271</v>
      </c>
      <c r="C10" s="377"/>
      <c r="D10" s="377"/>
      <c r="E10" s="377"/>
      <c r="F10" s="577" t="s">
        <v>176</v>
      </c>
      <c r="G10" s="578"/>
    </row>
    <row r="11" spans="2:7" x14ac:dyDescent="0.15">
      <c r="B11" s="574" t="s">
        <v>46</v>
      </c>
      <c r="C11" s="377"/>
      <c r="D11" s="377"/>
      <c r="E11" s="377"/>
      <c r="F11" s="577" t="s">
        <v>177</v>
      </c>
      <c r="G11" s="578"/>
    </row>
    <row r="12" spans="2:7" x14ac:dyDescent="0.15">
      <c r="B12" s="574" t="s">
        <v>47</v>
      </c>
      <c r="C12" s="377"/>
      <c r="D12" s="377"/>
      <c r="E12" s="377"/>
      <c r="F12" s="577" t="s">
        <v>178</v>
      </c>
      <c r="G12" s="578"/>
    </row>
    <row r="13" spans="2:7" x14ac:dyDescent="0.15">
      <c r="B13" s="574" t="s">
        <v>179</v>
      </c>
      <c r="C13" s="377"/>
      <c r="D13" s="377"/>
      <c r="E13" s="377"/>
      <c r="F13" s="577" t="s">
        <v>199</v>
      </c>
      <c r="G13" s="578"/>
    </row>
    <row r="14" spans="2:7" x14ac:dyDescent="0.15">
      <c r="B14" s="574" t="s">
        <v>48</v>
      </c>
      <c r="C14" s="377"/>
      <c r="D14" s="377"/>
      <c r="E14" s="377"/>
      <c r="F14" s="577" t="s">
        <v>180</v>
      </c>
      <c r="G14" s="578"/>
    </row>
    <row r="15" spans="2:7" x14ac:dyDescent="0.15">
      <c r="B15" s="574" t="s">
        <v>181</v>
      </c>
      <c r="C15" s="377"/>
      <c r="D15" s="377"/>
      <c r="E15" s="377"/>
      <c r="F15" s="577" t="s">
        <v>203</v>
      </c>
      <c r="G15" s="578"/>
    </row>
    <row r="16" spans="2:7" x14ac:dyDescent="0.15">
      <c r="B16" s="574" t="s">
        <v>49</v>
      </c>
      <c r="C16" s="377"/>
      <c r="D16" s="377"/>
      <c r="E16" s="377"/>
      <c r="F16" s="577" t="s">
        <v>182</v>
      </c>
      <c r="G16" s="578"/>
    </row>
    <row r="17" spans="2:7" x14ac:dyDescent="0.15">
      <c r="B17" s="574" t="s">
        <v>50</v>
      </c>
      <c r="C17" s="377"/>
      <c r="D17" s="377"/>
      <c r="E17" s="377"/>
      <c r="F17" s="577" t="s">
        <v>183</v>
      </c>
      <c r="G17" s="578"/>
    </row>
    <row r="18" spans="2:7" x14ac:dyDescent="0.15">
      <c r="B18" s="574" t="s">
        <v>51</v>
      </c>
      <c r="C18" s="377"/>
      <c r="D18" s="377"/>
      <c r="E18" s="377"/>
      <c r="F18" s="577" t="s">
        <v>184</v>
      </c>
      <c r="G18" s="578"/>
    </row>
    <row r="19" spans="2:7" ht="12.75" thickBot="1" x14ac:dyDescent="0.2">
      <c r="B19" s="581" t="s">
        <v>185</v>
      </c>
      <c r="C19" s="582"/>
      <c r="D19" s="582"/>
      <c r="E19" s="582"/>
      <c r="F19" s="583" t="s">
        <v>201</v>
      </c>
      <c r="G19" s="584"/>
    </row>
    <row r="20" spans="2:7" ht="12.75" thickBot="1" x14ac:dyDescent="0.2"/>
    <row r="21" spans="2:7" ht="12.75" thickBot="1" x14ac:dyDescent="0.2">
      <c r="B21" s="522" t="s">
        <v>210</v>
      </c>
      <c r="C21" s="523"/>
      <c r="D21" s="523"/>
      <c r="E21" s="523"/>
      <c r="F21" s="523"/>
      <c r="G21" s="573"/>
    </row>
    <row r="22" spans="2:7" x14ac:dyDescent="0.15">
      <c r="B22" s="574" t="s">
        <v>186</v>
      </c>
      <c r="C22" s="377"/>
      <c r="D22" s="377"/>
      <c r="E22" s="377"/>
      <c r="F22" s="577" t="s">
        <v>209</v>
      </c>
      <c r="G22" s="578"/>
    </row>
    <row r="23" spans="2:7" x14ac:dyDescent="0.15">
      <c r="B23" s="574" t="s">
        <v>52</v>
      </c>
      <c r="C23" s="377"/>
      <c r="D23" s="377"/>
      <c r="E23" s="377"/>
      <c r="F23" s="577" t="s">
        <v>187</v>
      </c>
      <c r="G23" s="578"/>
    </row>
    <row r="24" spans="2:7" x14ac:dyDescent="0.15">
      <c r="B24" s="574" t="s">
        <v>53</v>
      </c>
      <c r="C24" s="377"/>
      <c r="D24" s="377"/>
      <c r="E24" s="377"/>
      <c r="F24" s="577" t="s">
        <v>202</v>
      </c>
      <c r="G24" s="578"/>
    </row>
    <row r="25" spans="2:7" x14ac:dyDescent="0.15">
      <c r="B25" s="574" t="s">
        <v>54</v>
      </c>
      <c r="C25" s="377"/>
      <c r="D25" s="377"/>
      <c r="E25" s="377"/>
      <c r="F25" s="577" t="s">
        <v>204</v>
      </c>
      <c r="G25" s="578"/>
    </row>
    <row r="26" spans="2:7" x14ac:dyDescent="0.15">
      <c r="B26" s="574" t="s">
        <v>188</v>
      </c>
      <c r="C26" s="377"/>
      <c r="D26" s="377"/>
      <c r="E26" s="377"/>
      <c r="F26" s="577" t="s">
        <v>205</v>
      </c>
      <c r="G26" s="578"/>
    </row>
    <row r="27" spans="2:7" x14ac:dyDescent="0.15">
      <c r="B27" s="574" t="s">
        <v>55</v>
      </c>
      <c r="C27" s="377"/>
      <c r="D27" s="377"/>
      <c r="E27" s="377"/>
      <c r="F27" s="577" t="s">
        <v>189</v>
      </c>
      <c r="G27" s="578"/>
    </row>
    <row r="28" spans="2:7" x14ac:dyDescent="0.15">
      <c r="B28" s="574" t="s">
        <v>190</v>
      </c>
      <c r="C28" s="377"/>
      <c r="D28" s="377"/>
      <c r="E28" s="377"/>
      <c r="F28" s="577" t="s">
        <v>206</v>
      </c>
      <c r="G28" s="578"/>
    </row>
    <row r="29" spans="2:7" x14ac:dyDescent="0.15">
      <c r="B29" s="574" t="s">
        <v>191</v>
      </c>
      <c r="C29" s="377"/>
      <c r="D29" s="377"/>
      <c r="E29" s="377"/>
      <c r="F29" s="577" t="s">
        <v>207</v>
      </c>
      <c r="G29" s="578"/>
    </row>
    <row r="30" spans="2:7" x14ac:dyDescent="0.15">
      <c r="B30" s="574" t="s">
        <v>56</v>
      </c>
      <c r="C30" s="377"/>
      <c r="D30" s="377"/>
      <c r="E30" s="377"/>
      <c r="F30" s="577" t="s">
        <v>208</v>
      </c>
      <c r="G30" s="578"/>
    </row>
    <row r="31" spans="2:7" x14ac:dyDescent="0.15">
      <c r="B31" s="574" t="s">
        <v>57</v>
      </c>
      <c r="C31" s="377"/>
      <c r="D31" s="377"/>
      <c r="E31" s="377"/>
      <c r="F31" s="577" t="s">
        <v>57</v>
      </c>
      <c r="G31" s="578"/>
    </row>
    <row r="32" spans="2:7" x14ac:dyDescent="0.15">
      <c r="B32" s="574" t="s">
        <v>58</v>
      </c>
      <c r="C32" s="377"/>
      <c r="D32" s="377"/>
      <c r="E32" s="377"/>
      <c r="F32" s="577" t="s">
        <v>192</v>
      </c>
      <c r="G32" s="578"/>
    </row>
    <row r="33" spans="2:7" x14ac:dyDescent="0.15">
      <c r="B33" s="574" t="s">
        <v>64</v>
      </c>
      <c r="C33" s="377"/>
      <c r="D33" s="377"/>
      <c r="E33" s="377"/>
      <c r="F33" s="577" t="s">
        <v>193</v>
      </c>
      <c r="G33" s="578"/>
    </row>
    <row r="34" spans="2:7" x14ac:dyDescent="0.15">
      <c r="B34" s="574" t="s">
        <v>59</v>
      </c>
      <c r="C34" s="377"/>
      <c r="D34" s="377"/>
      <c r="E34" s="377"/>
      <c r="F34" s="577" t="s">
        <v>194</v>
      </c>
      <c r="G34" s="578"/>
    </row>
    <row r="35" spans="2:7" x14ac:dyDescent="0.15">
      <c r="B35" s="574" t="s">
        <v>60</v>
      </c>
      <c r="C35" s="377"/>
      <c r="D35" s="377"/>
      <c r="E35" s="377"/>
      <c r="F35" s="577" t="s">
        <v>195</v>
      </c>
      <c r="G35" s="578"/>
    </row>
    <row r="36" spans="2:7" x14ac:dyDescent="0.15">
      <c r="B36" s="574" t="s">
        <v>61</v>
      </c>
      <c r="C36" s="377"/>
      <c r="D36" s="377"/>
      <c r="E36" s="377"/>
      <c r="F36" s="577" t="s">
        <v>196</v>
      </c>
      <c r="G36" s="578"/>
    </row>
    <row r="37" spans="2:7" x14ac:dyDescent="0.15">
      <c r="B37" s="574" t="s">
        <v>62</v>
      </c>
      <c r="C37" s="377"/>
      <c r="D37" s="377"/>
      <c r="E37" s="377"/>
      <c r="F37" s="577" t="s">
        <v>197</v>
      </c>
      <c r="G37" s="578"/>
    </row>
    <row r="38" spans="2:7" ht="12.75" thickBot="1" x14ac:dyDescent="0.2">
      <c r="B38" s="581" t="s">
        <v>63</v>
      </c>
      <c r="C38" s="582"/>
      <c r="D38" s="582"/>
      <c r="E38" s="582"/>
      <c r="F38" s="583" t="s">
        <v>198</v>
      </c>
      <c r="G38" s="584"/>
    </row>
  </sheetData>
  <mergeCells count="70">
    <mergeCell ref="F33:G33"/>
    <mergeCell ref="F29:G29"/>
    <mergeCell ref="F28:G28"/>
    <mergeCell ref="F30:G30"/>
    <mergeCell ref="F31:G31"/>
    <mergeCell ref="F32:G32"/>
    <mergeCell ref="F37:G37"/>
    <mergeCell ref="F38:G38"/>
    <mergeCell ref="F36:G36"/>
    <mergeCell ref="F34:G34"/>
    <mergeCell ref="F35:G35"/>
    <mergeCell ref="F25:G25"/>
    <mergeCell ref="F26:G26"/>
    <mergeCell ref="F27:G27"/>
    <mergeCell ref="F17:G17"/>
    <mergeCell ref="B13:E13"/>
    <mergeCell ref="B26:E26"/>
    <mergeCell ref="F11:G11"/>
    <mergeCell ref="F12:G12"/>
    <mergeCell ref="F18:G18"/>
    <mergeCell ref="F19:G19"/>
    <mergeCell ref="F13:G13"/>
    <mergeCell ref="F14:G14"/>
    <mergeCell ref="F15:G15"/>
    <mergeCell ref="F16:G16"/>
    <mergeCell ref="B11:E11"/>
    <mergeCell ref="B5:E5"/>
    <mergeCell ref="B6:E6"/>
    <mergeCell ref="B7:E7"/>
    <mergeCell ref="B12:E12"/>
    <mergeCell ref="B29:E29"/>
    <mergeCell ref="B14:E14"/>
    <mergeCell ref="B15:E15"/>
    <mergeCell ref="B16:E16"/>
    <mergeCell ref="B17:E17"/>
    <mergeCell ref="B36:E36"/>
    <mergeCell ref="B30:E30"/>
    <mergeCell ref="B31:E31"/>
    <mergeCell ref="B32:E32"/>
    <mergeCell ref="B33:E33"/>
    <mergeCell ref="B38:E38"/>
    <mergeCell ref="B37:E37"/>
    <mergeCell ref="B18:E18"/>
    <mergeCell ref="B19:E19"/>
    <mergeCell ref="B22:E22"/>
    <mergeCell ref="B23:E23"/>
    <mergeCell ref="B24:E24"/>
    <mergeCell ref="B25:E25"/>
    <mergeCell ref="B21:G21"/>
    <mergeCell ref="B27:E27"/>
    <mergeCell ref="B28:E28"/>
    <mergeCell ref="F22:G22"/>
    <mergeCell ref="F23:G23"/>
    <mergeCell ref="F24:G24"/>
    <mergeCell ref="B34:E34"/>
    <mergeCell ref="B35:E35"/>
    <mergeCell ref="B2:G2"/>
    <mergeCell ref="B10:E10"/>
    <mergeCell ref="F3:G3"/>
    <mergeCell ref="F4:G4"/>
    <mergeCell ref="F5:G5"/>
    <mergeCell ref="F6:G6"/>
    <mergeCell ref="F7:G7"/>
    <mergeCell ref="F8:G8"/>
    <mergeCell ref="B3:E3"/>
    <mergeCell ref="B4:E4"/>
    <mergeCell ref="B8:E8"/>
    <mergeCell ref="B9:E9"/>
    <mergeCell ref="F10:G10"/>
    <mergeCell ref="F9:G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初期登録</vt:lpstr>
      <vt:lpstr>ソロコン</vt:lpstr>
      <vt:lpstr>コンクール</vt:lpstr>
      <vt:lpstr>マーチング</vt:lpstr>
      <vt:lpstr>吹奏楽の日</vt:lpstr>
      <vt:lpstr>アンサンブル</vt:lpstr>
      <vt:lpstr>６２万石</vt:lpstr>
      <vt:lpstr>略記号</vt:lpstr>
      <vt:lpstr>'６２万石'!Print_Area</vt:lpstr>
      <vt:lpstr>アンサンブル!Print_Area</vt:lpstr>
      <vt:lpstr>コンクール!Print_Area</vt:lpstr>
      <vt:lpstr>ソロコン!Print_Area</vt:lpstr>
      <vt:lpstr>マーチング!Print_Area</vt:lpstr>
      <vt:lpstr>吹奏楽の日!Print_Area</vt:lpstr>
      <vt:lpstr>略記号!Print_Area</vt:lpstr>
    </vt:vector>
  </TitlesOfParts>
  <Company>東北高等学校泉キャンパス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昇</dc:creator>
  <cp:lastModifiedBy>永谷　聡</cp:lastModifiedBy>
  <cp:lastPrinted>2024-03-16T01:30:16Z</cp:lastPrinted>
  <dcterms:created xsi:type="dcterms:W3CDTF">2006-01-29T12:12:15Z</dcterms:created>
  <dcterms:modified xsi:type="dcterms:W3CDTF">2024-04-27T04:06:20Z</dcterms:modified>
</cp:coreProperties>
</file>