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入力用シート" sheetId="1" r:id="rId1"/>
    <sheet name="①参加申込書" sheetId="2" r:id="rId2"/>
    <sheet name="③アナウンス原稿" sheetId="3" r:id="rId3"/>
    <sheet name="データ集" sheetId="4" r:id="rId4"/>
  </sheets>
  <definedNames>
    <definedName name="_xlnm.Print_Area" localSheetId="1">'①参加申込書'!$A$1:$N$41</definedName>
    <definedName name="課題曲">'データ集'!$A$10:$C$14</definedName>
    <definedName name="部門">'データ集'!$A$2:$B$7</definedName>
    <definedName name="名簿">'入力用シート'!#REF!</definedName>
  </definedNames>
  <calcPr fullCalcOnLoad="1"/>
</workbook>
</file>

<file path=xl/sharedStrings.xml><?xml version="1.0" encoding="utf-8"?>
<sst xmlns="http://schemas.openxmlformats.org/spreadsheetml/2006/main" count="223" uniqueCount="123">
  <si>
    <t>団体名</t>
  </si>
  <si>
    <t>指揮者</t>
  </si>
  <si>
    <t>名</t>
  </si>
  <si>
    <t>曲名</t>
  </si>
  <si>
    <t>日本語</t>
  </si>
  <si>
    <t>原語</t>
  </si>
  <si>
    <t>演奏時間</t>
  </si>
  <si>
    <t>団体名</t>
  </si>
  <si>
    <t>責任者名</t>
  </si>
  <si>
    <t>団体所在地</t>
  </si>
  <si>
    <t>住所</t>
  </si>
  <si>
    <t>フリガナ</t>
  </si>
  <si>
    <t>指揮者名</t>
  </si>
  <si>
    <t>フリガナ</t>
  </si>
  <si>
    <t>秒</t>
  </si>
  <si>
    <t>分</t>
  </si>
  <si>
    <t>作曲者名(ﾌﾘｶﾞﾅ)</t>
  </si>
  <si>
    <r>
      <t>　　入力要領
　　小学校の部→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>　　中学校の部→</t>
    </r>
    <r>
      <rPr>
        <b/>
        <sz val="11"/>
        <rFont val="ＭＳ ゴシック"/>
        <family val="3"/>
      </rPr>
      <t>２</t>
    </r>
    <r>
      <rPr>
        <sz val="11"/>
        <rFont val="ＭＳ ゴシック"/>
        <family val="3"/>
      </rPr>
      <t>　　高等学校の部　→</t>
    </r>
    <r>
      <rPr>
        <b/>
        <sz val="11"/>
        <rFont val="ＭＳ ゴシック"/>
        <family val="3"/>
      </rPr>
      <t>３</t>
    </r>
    <r>
      <rPr>
        <sz val="11"/>
        <rFont val="ＭＳ ゴシック"/>
        <family val="3"/>
      </rPr>
      <t xml:space="preserve">
　　大学の部　→</t>
    </r>
    <r>
      <rPr>
        <b/>
        <sz val="11"/>
        <rFont val="ＭＳ ゴシック"/>
        <family val="3"/>
      </rPr>
      <t>４</t>
    </r>
    <r>
      <rPr>
        <sz val="11"/>
        <rFont val="ＭＳ ゴシック"/>
        <family val="3"/>
      </rPr>
      <t>　　職場の部　→</t>
    </r>
    <r>
      <rPr>
        <b/>
        <sz val="11"/>
        <rFont val="ＭＳ ゴシック"/>
        <family val="3"/>
      </rPr>
      <t>５</t>
    </r>
    <r>
      <rPr>
        <sz val="11"/>
        <rFont val="ＭＳ ゴシック"/>
        <family val="3"/>
      </rPr>
      <t>　　一般の部　　　→</t>
    </r>
    <r>
      <rPr>
        <b/>
        <sz val="11"/>
        <rFont val="ＭＳ ゴシック"/>
        <family val="3"/>
      </rPr>
      <t>６</t>
    </r>
  </si>
  <si>
    <t>　　入力要領
　　※フリガナは自動で入力されますが，違う場合は直接入力してください。
　　※指揮者名，フリガナとも姓と名の間は１字空けてください。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</si>
  <si>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</si>
  <si>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</si>
  <si>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</si>
  <si>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</si>
  <si>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</si>
  <si>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</si>
  <si>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r>
      <t>　　入力要領
　　１．使用する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２．使用しない→</t>
    </r>
    <r>
      <rPr>
        <b/>
        <sz val="11"/>
        <rFont val="ＭＳ ゴシック"/>
        <family val="3"/>
      </rPr>
      <t>２</t>
    </r>
  </si>
  <si>
    <r>
      <t>　　記入要領
　　※吹奏楽コンクールにおける演奏について，吹奏楽連盟協定の各社により，録音・
　　　写真撮影・ビデオ収録・販売されることを承諾するかについて答えください。
　　１．承諾する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２．承諾しない→</t>
    </r>
    <r>
      <rPr>
        <b/>
        <sz val="11"/>
        <rFont val="ＭＳ ゴシック"/>
        <family val="3"/>
      </rPr>
      <t>２</t>
    </r>
  </si>
  <si>
    <t>団体所属長名</t>
  </si>
  <si>
    <t>郵便番号</t>
  </si>
  <si>
    <t>電話</t>
  </si>
  <si>
    <t>責任者所在地</t>
  </si>
  <si>
    <t>緊急連絡先（携帯電話）</t>
  </si>
  <si>
    <t>登録者数は？→</t>
  </si>
  <si>
    <t>演奏者数は？→</t>
  </si>
  <si>
    <t>は必ず入力するところです。</t>
  </si>
  <si>
    <t>は必要に応じて入力するところです。</t>
  </si>
  <si>
    <t xml:space="preserve">このシートに入力後，提出書類のシートを印刷し，入力ミスがないか確認し，提出日の記入，公印，責任者印を押印し，提出してください。
</t>
  </si>
  <si>
    <t>グループ名「部門」</t>
  </si>
  <si>
    <t>小学校</t>
  </si>
  <si>
    <t>中学校</t>
  </si>
  <si>
    <t>高等学校</t>
  </si>
  <si>
    <t>大学</t>
  </si>
  <si>
    <t>職場</t>
  </si>
  <si>
    <t>一般</t>
  </si>
  <si>
    <t>フリガナ</t>
  </si>
  <si>
    <t>フリガナ</t>
  </si>
  <si>
    <t>（作曲者）</t>
  </si>
  <si>
    <t>（曲目）</t>
  </si>
  <si>
    <t>フリガナ</t>
  </si>
  <si>
    <t>(原語)</t>
  </si>
  <si>
    <t>指揮</t>
  </si>
  <si>
    <r>
      <t>　　記入要領
　　※吹奏楽コンクールにおけるプログラムに，参加生徒名簿を掲載することを
　　　承諾するかについて答えください。
　　１．承諾する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２．承諾しない→</t>
    </r>
    <r>
      <rPr>
        <b/>
        <sz val="11"/>
        <rFont val="ＭＳ ゴシック"/>
        <family val="3"/>
      </rPr>
      <t>２</t>
    </r>
  </si>
  <si>
    <t>②団体名及びふりがなを入力してください</t>
  </si>
  <si>
    <t>承諾欄</t>
  </si>
  <si>
    <t>団　体　名</t>
  </si>
  <si>
    <t>印</t>
  </si>
  <si>
    <t>　　入力要領
　　※作曲者名のフリガナはアナウナンス原稿で必要です。
　　※未出版の曲を演奏する場合は，出版社（日本語）の欄に「未出版」と入力して
　　　ください。</t>
  </si>
  <si>
    <t>参加部門</t>
  </si>
  <si>
    <t>演奏形態</t>
  </si>
  <si>
    <t>※調律代と使用料は各団体負担です</t>
  </si>
  <si>
    <t>・使用する（有料）</t>
  </si>
  <si>
    <t>・使用しない</t>
  </si>
  <si>
    <t>申込責任者</t>
  </si>
  <si>
    <t>所　属　長</t>
  </si>
  <si>
    <t>申込責任者連絡先</t>
  </si>
  <si>
    <t>(日本語)</t>
  </si>
  <si>
    <t>編曲者</t>
  </si>
  <si>
    <t>(日本語）</t>
  </si>
  <si>
    <t>出版社</t>
  </si>
  <si>
    <t>フリガナ</t>
  </si>
  <si>
    <t>④演奏形態について入力してください</t>
  </si>
  <si>
    <t>単独演奏→１</t>
  </si>
  <si>
    <t>合同演奏→２</t>
  </si>
  <si>
    <t>一緒に合同演奏する団体名をすべて入力してください。</t>
  </si>
  <si>
    <t>入力要領</t>
  </si>
  <si>
    <t>合同演奏する
団体名</t>
  </si>
  <si>
    <t>入力要領
　　　　　合同演奏するチームのみ入力してください。</t>
  </si>
  <si>
    <t>．単独演奏</t>
  </si>
  <si>
    <t>．合同演奏（</t>
  </si>
  <si>
    <t>）と合同演奏</t>
  </si>
  <si>
    <t>編曲者名(ﾌﾘｶﾞﾅ)</t>
  </si>
  <si>
    <t>ＦＡＸ</t>
  </si>
  <si>
    <t>曲　名</t>
  </si>
  <si>
    <t>　作曲者</t>
  </si>
  <si>
    <t>ピアノの使用</t>
  </si>
  <si>
    <t>市民会館のピアノを</t>
  </si>
  <si>
    <t>）人×500円＝</t>
  </si>
  <si>
    <t>　】を添えて申込を致します。</t>
  </si>
  <si>
    <t>演奏人員</t>
  </si>
  <si>
    <t>1曲目</t>
  </si>
  <si>
    <t>２曲目</t>
  </si>
  <si>
    <t>録音・写真撮影・ビデオ収録・販売について</t>
  </si>
  <si>
    <t>　　　　プログラムへの名簿掲載について</t>
  </si>
  <si>
    <t>沖縄県吹奏楽祭
参加申込書作成画面</t>
  </si>
  <si>
    <t>①参加する部門を入力してください→</t>
  </si>
  <si>
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沖縄県立○○高等学校　　　　（部活名は記入しない）</t>
  </si>
  <si>
    <t>　　入力要領
　　※曲名は，省略せず各楽章まで詳細に記入してください。そのままアナウンス原稿と
　　　なります。
　　※曲名のフリガナはアナウンス原稿で必要です。</t>
  </si>
  <si>
    <t>上記内容により参加料　【演奏人員　</t>
  </si>
  <si>
    <t>⑤ 1曲目に演奏する曲（曲名等）について入力してください。</t>
  </si>
  <si>
    <t>⑥ 1曲目に演奏する曲の作曲者等について入力してください。</t>
  </si>
  <si>
    <t>⑦ ２曲目に演奏する曲（曲名等）について入力してください。</t>
  </si>
  <si>
    <t>⑧ 2曲目に演奏する曲の作曲者等について入力してください。</t>
  </si>
  <si>
    <t>⑨ピアノを吹奏楽祭で使用しますか→</t>
  </si>
  <si>
    <t>⑩録音･写真撮影･ビデオ収録･販売に関する承諾について→</t>
  </si>
  <si>
    <t>⑪プログラムへの名簿掲載に関する承諾について→</t>
  </si>
  <si>
    <t>⑫申し込み団体の連絡先などについて</t>
  </si>
  <si>
    <t>⑬出演者について</t>
  </si>
  <si>
    <t>　　　　　　　　　アナウンス原稿</t>
  </si>
  <si>
    <t>プログラム　　　番</t>
  </si>
  <si>
    <t>＊注意事項</t>
  </si>
  <si>
    <t>※曲名・作曲者は正式にお書き下さい</t>
  </si>
  <si>
    <t>※団体名は正式名称でお書き下さい。</t>
  </si>
  <si>
    <t>※指揮者がお二人の場合は、演奏順にお二人ともお書き下さい。</t>
  </si>
  <si>
    <t>※合同で参加するチームはこの原稿一枚にまとめてお書き下さい。</t>
  </si>
  <si>
    <t>※フリガナは確実にお書き下さい。</t>
  </si>
  <si>
    <t>※プログラム番号は事務局で記入します。</t>
  </si>
  <si>
    <t>※曲順の変更は認めません。</t>
  </si>
  <si>
    <t>③指揮者名及びフリガナを入力してください。
（指揮者がお二人の場合は、演奏順にお二人とも入力して下さい。）</t>
  </si>
  <si>
    <t>①～⑬の手順に従って入力してください。</t>
  </si>
  <si>
    <t>第２３回沖縄県吹奏楽祭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</si>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</sst>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u val="single"/>
      <sz val="11"/>
      <name val="ＭＳ Ｐ明朝"/>
      <family val="1"/>
    </font>
    <font>
      <b/>
      <u val="single"/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sz val="20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13" fillId="0" borderId="14" xfId="0" applyFont="1" applyBorder="1" applyAlignment="1">
      <alignment horizontal="left" vertical="center"/>
    </xf>
    <xf numFmtId="0" fontId="21" fillId="0" borderId="3" xfId="0" applyFont="1" applyBorder="1" applyAlignment="1">
      <alignment horizontal="right" vertical="center"/>
    </xf>
    <xf numFmtId="0" fontId="7" fillId="0" borderId="8" xfId="0" applyFont="1" applyBorder="1" applyAlignment="1">
      <alignment vertical="center" shrinkToFit="1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" fillId="5" borderId="0" xfId="0" applyFont="1" applyFill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14" xfId="0" applyFont="1" applyBorder="1" applyAlignment="1">
      <alignment horizontal="right" vertical="center" textRotation="255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23" fillId="0" borderId="14" xfId="0" applyFont="1" applyBorder="1" applyAlignment="1">
      <alignment horizontal="right" vertical="center" textRotation="255"/>
    </xf>
    <xf numFmtId="0" fontId="13" fillId="0" borderId="1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30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25" fillId="3" borderId="1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4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Alignment="1" applyProtection="1">
      <alignment vertical="center" shrinkToFit="1"/>
      <protection locked="0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3" xfId="0" applyFont="1" applyFill="1" applyBorder="1" applyAlignment="1" applyProtection="1">
      <alignment vertical="center" shrinkToFit="1"/>
      <protection locked="0"/>
    </xf>
    <xf numFmtId="0" fontId="2" fillId="4" borderId="4" xfId="0" applyFont="1" applyFill="1" applyBorder="1" applyAlignment="1" applyProtection="1">
      <alignment vertical="center" shrinkToFit="1"/>
      <protection locked="0"/>
    </xf>
    <xf numFmtId="0" fontId="2" fillId="4" borderId="5" xfId="0" applyFont="1" applyFill="1" applyBorder="1" applyAlignment="1" applyProtection="1">
      <alignment vertical="center" shrinkToFit="1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2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3" borderId="14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5" fillId="3" borderId="4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vertical="center"/>
    </xf>
    <xf numFmtId="0" fontId="2" fillId="5" borderId="14" xfId="0" applyFont="1" applyFill="1" applyBorder="1" applyAlignment="1">
      <alignment vertical="center" wrapText="1"/>
    </xf>
    <xf numFmtId="0" fontId="0" fillId="5" borderId="14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2" fillId="6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2" fillId="0" borderId="3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2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5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3" fillId="0" borderId="14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180" fontId="7" fillId="0" borderId="0" xfId="0" applyNumberFormat="1" applyFont="1" applyAlignment="1" applyProtection="1">
      <alignment horizontal="left" vertical="center"/>
      <protection locked="0"/>
    </xf>
    <xf numFmtId="0" fontId="13" fillId="0" borderId="27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5" fontId="10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0" fillId="0" borderId="17" xfId="0" applyFont="1" applyBorder="1" applyAlignment="1">
      <alignment horizontal="right" vertical="center" textRotation="255"/>
    </xf>
    <xf numFmtId="0" fontId="18" fillId="0" borderId="8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21" fillId="0" borderId="0" xfId="0" applyFont="1" applyBorder="1" applyAlignment="1">
      <alignment horizontal="left" vertical="center" wrapText="1" shrinkToFit="1"/>
    </xf>
    <xf numFmtId="0" fontId="26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1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shrinkToFit="1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38" fontId="28" fillId="0" borderId="0" xfId="17" applyFont="1" applyBorder="1" applyAlignment="1">
      <alignment horizontal="center" vertical="center"/>
    </xf>
    <xf numFmtId="0" fontId="7" fillId="0" borderId="40" xfId="0" applyFont="1" applyBorder="1" applyAlignment="1">
      <alignment vertical="center" textRotation="255"/>
    </xf>
    <xf numFmtId="0" fontId="7" fillId="0" borderId="41" xfId="0" applyFont="1" applyBorder="1" applyAlignment="1">
      <alignment vertical="center" textRotation="255"/>
    </xf>
    <xf numFmtId="0" fontId="7" fillId="0" borderId="42" xfId="0" applyFont="1" applyBorder="1" applyAlignment="1">
      <alignment vertical="center" textRotation="255"/>
    </xf>
    <xf numFmtId="0" fontId="9" fillId="0" borderId="14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9" xfId="0" applyFont="1" applyBorder="1" applyAlignment="1">
      <alignment vertical="center" shrinkToFit="1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46</xdr:row>
      <xdr:rowOff>152400</xdr:rowOff>
    </xdr:from>
    <xdr:to>
      <xdr:col>12</xdr:col>
      <xdr:colOff>638175</xdr:colOff>
      <xdr:row>50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915150" y="15020925"/>
          <a:ext cx="1228725" cy="1200150"/>
        </a:xfrm>
        <a:prstGeom prst="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2曲演奏する団体のみ記入してください。</a:t>
          </a:r>
        </a:p>
      </xdr:txBody>
    </xdr:sp>
    <xdr:clientData/>
  </xdr:twoCellAnchor>
  <xdr:twoCellAnchor>
    <xdr:from>
      <xdr:col>11</xdr:col>
      <xdr:colOff>57150</xdr:colOff>
      <xdr:row>54</xdr:row>
      <xdr:rowOff>19050</xdr:rowOff>
    </xdr:from>
    <xdr:to>
      <xdr:col>12</xdr:col>
      <xdr:colOff>600075</xdr:colOff>
      <xdr:row>58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877050" y="17954625"/>
          <a:ext cx="1228725" cy="1200150"/>
        </a:xfrm>
        <a:prstGeom prst="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2曲演奏する団体のみ記入してください。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4"/>
  <sheetViews>
    <sheetView showGridLines="0" tabSelected="1" zoomScale="120" zoomScaleNormal="120" workbookViewId="0" topLeftCell="A1">
      <pane ySplit="6" topLeftCell="BM7" activePane="bottomLeft" state="frozen"/>
      <selection pane="topLeft" activeCell="A1" sqref="A1"/>
      <selection pane="bottomLeft" activeCell="A17" sqref="A17:K17"/>
    </sheetView>
  </sheetViews>
  <sheetFormatPr defaultColWidth="9.00390625" defaultRowHeight="13.5"/>
  <cols>
    <col min="1" max="3" width="9.00390625" style="2" customWidth="1"/>
    <col min="4" max="4" width="18.00390625" style="2" customWidth="1"/>
    <col min="5" max="5" width="9.00390625" style="2" customWidth="1"/>
    <col min="6" max="6" width="11.625" style="2" customWidth="1"/>
    <col min="7" max="7" width="6.00390625" style="2" customWidth="1"/>
    <col min="8" max="8" width="4.25390625" style="2" customWidth="1"/>
    <col min="9" max="9" width="5.875" style="2" customWidth="1"/>
    <col min="10" max="10" width="4.25390625" style="2" customWidth="1"/>
    <col min="11" max="11" width="3.50390625" style="2" bestFit="1" customWidth="1"/>
    <col min="12" max="17" width="9.00390625" style="8" customWidth="1"/>
    <col min="18" max="16384" width="9.00390625" style="2" customWidth="1"/>
  </cols>
  <sheetData>
    <row r="1" ht="29.25" customHeight="1"/>
    <row r="2" spans="1:12" ht="54.75" customHeight="1" thickBot="1">
      <c r="A2" s="183" t="s">
        <v>93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6"/>
    </row>
    <row r="3" spans="1:12" ht="13.5">
      <c r="A3" s="187" t="s">
        <v>118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  <c r="L3" s="6"/>
    </row>
    <row r="4" spans="1:12" ht="13.5">
      <c r="A4" s="12"/>
      <c r="B4" s="194" t="s">
        <v>34</v>
      </c>
      <c r="C4" s="195"/>
      <c r="D4" s="195"/>
      <c r="E4" s="195"/>
      <c r="F4" s="195"/>
      <c r="G4" s="195"/>
      <c r="H4" s="195"/>
      <c r="I4" s="195"/>
      <c r="J4" s="195"/>
      <c r="K4" s="196"/>
      <c r="L4" s="6"/>
    </row>
    <row r="5" spans="1:12" ht="13.5">
      <c r="A5" s="13"/>
      <c r="B5" s="194" t="s">
        <v>35</v>
      </c>
      <c r="C5" s="195"/>
      <c r="D5" s="195"/>
      <c r="E5" s="195"/>
      <c r="F5" s="195"/>
      <c r="G5" s="195"/>
      <c r="H5" s="195"/>
      <c r="I5" s="195"/>
      <c r="J5" s="195"/>
      <c r="K5" s="196"/>
      <c r="L5" s="6"/>
    </row>
    <row r="6" spans="1:12" ht="28.5" customHeight="1" thickBot="1">
      <c r="A6" s="190" t="s">
        <v>36</v>
      </c>
      <c r="B6" s="191"/>
      <c r="C6" s="191"/>
      <c r="D6" s="191"/>
      <c r="E6" s="191"/>
      <c r="F6" s="191"/>
      <c r="G6" s="191"/>
      <c r="H6" s="191"/>
      <c r="I6" s="191"/>
      <c r="J6" s="191"/>
      <c r="K6" s="192"/>
      <c r="L6" s="6"/>
    </row>
    <row r="7" spans="1:12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4">
      <c r="A8" s="193" t="s">
        <v>94</v>
      </c>
      <c r="B8" s="193"/>
      <c r="C8" s="193"/>
      <c r="D8" s="193"/>
      <c r="E8" s="193"/>
      <c r="F8" s="193"/>
      <c r="G8" s="170"/>
      <c r="H8" s="171"/>
      <c r="I8" s="28"/>
      <c r="J8" s="6"/>
      <c r="K8" s="6"/>
      <c r="L8" s="6"/>
    </row>
    <row r="9" spans="1:12" ht="13.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"/>
    </row>
    <row r="10" spans="1:12" ht="40.5" customHeight="1">
      <c r="A10" s="185" t="s">
        <v>17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6"/>
    </row>
    <row r="11" spans="1:12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4" customHeight="1">
      <c r="A12" s="186" t="s">
        <v>52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6"/>
    </row>
    <row r="13" spans="1:12" ht="24" customHeight="1">
      <c r="A13" s="3" t="s">
        <v>7</v>
      </c>
      <c r="B13" s="160" t="s">
        <v>120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6"/>
    </row>
    <row r="14" spans="1:12" ht="24" customHeight="1">
      <c r="A14" s="3" t="s">
        <v>11</v>
      </c>
      <c r="B14" s="160" t="str">
        <f>PHONETIC(B13)</f>
        <v> </v>
      </c>
      <c r="C14" s="160"/>
      <c r="D14" s="160"/>
      <c r="E14" s="160"/>
      <c r="F14" s="160"/>
      <c r="G14" s="160"/>
      <c r="H14" s="160"/>
      <c r="I14" s="160"/>
      <c r="J14" s="160"/>
      <c r="K14" s="160"/>
      <c r="L14" s="6"/>
    </row>
    <row r="15" spans="1:12" ht="81.75" customHeight="1">
      <c r="A15" s="185" t="s">
        <v>95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6"/>
    </row>
    <row r="16" spans="1:12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6"/>
    </row>
    <row r="17" spans="1:12" ht="50.25" customHeight="1">
      <c r="A17" s="202" t="s">
        <v>117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6"/>
    </row>
    <row r="18" spans="1:12" ht="24" customHeight="1">
      <c r="A18" s="3" t="s">
        <v>12</v>
      </c>
      <c r="B18" s="160" t="s">
        <v>120</v>
      </c>
      <c r="C18" s="160"/>
      <c r="D18" s="160"/>
      <c r="E18" s="160"/>
      <c r="F18" s="160"/>
      <c r="G18" s="160"/>
      <c r="H18" s="160"/>
      <c r="I18" s="160"/>
      <c r="J18" s="160"/>
      <c r="K18" s="160"/>
      <c r="L18" s="6"/>
    </row>
    <row r="19" spans="1:12" ht="24" customHeight="1">
      <c r="A19" s="3" t="s">
        <v>11</v>
      </c>
      <c r="B19" s="160" t="str">
        <f>PHONETIC(B18)</f>
        <v> </v>
      </c>
      <c r="C19" s="160"/>
      <c r="D19" s="160"/>
      <c r="E19" s="160"/>
      <c r="F19" s="160"/>
      <c r="G19" s="160"/>
      <c r="H19" s="160"/>
      <c r="I19" s="160"/>
      <c r="J19" s="160"/>
      <c r="K19" s="160"/>
      <c r="L19" s="6"/>
    </row>
    <row r="20" spans="1:12" ht="42.75" customHeight="1">
      <c r="A20" s="185" t="s">
        <v>18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6"/>
    </row>
    <row r="21" spans="1:11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24">
      <c r="A22" s="9" t="s">
        <v>70</v>
      </c>
      <c r="B22" s="8"/>
      <c r="C22" s="8"/>
      <c r="D22" s="8"/>
      <c r="E22" s="8"/>
      <c r="F22" s="8"/>
      <c r="G22" s="8"/>
      <c r="H22" s="8"/>
      <c r="I22" s="108" t="s">
        <v>120</v>
      </c>
      <c r="J22" s="8"/>
      <c r="K22" s="8"/>
    </row>
    <row r="23" spans="1:11" ht="13.5">
      <c r="A23" s="72" t="s">
        <v>74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3.5">
      <c r="A24" s="72"/>
      <c r="B24" s="72" t="s">
        <v>71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13.5">
      <c r="A25" s="72"/>
      <c r="B25" s="72" t="s">
        <v>72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1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3.5">
      <c r="A27" s="8" t="s">
        <v>73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35.25" customHeight="1">
      <c r="A28" s="197" t="s">
        <v>75</v>
      </c>
      <c r="B28" s="198"/>
      <c r="C28" s="199" t="s">
        <v>120</v>
      </c>
      <c r="D28" s="200"/>
      <c r="E28" s="200"/>
      <c r="F28" s="200"/>
      <c r="G28" s="200"/>
      <c r="H28" s="200"/>
      <c r="I28" s="200"/>
      <c r="J28" s="200"/>
      <c r="K28" s="201"/>
    </row>
    <row r="29" spans="1:11" ht="13.5">
      <c r="A29" s="180" t="s">
        <v>76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</row>
    <row r="30" spans="1:11" ht="13.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</row>
    <row r="31" spans="1:1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23.25" customHeight="1">
      <c r="A32" s="9" t="s">
        <v>98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4" customHeight="1">
      <c r="A33" s="154" t="s">
        <v>3</v>
      </c>
      <c r="B33" s="3" t="s">
        <v>4</v>
      </c>
      <c r="C33" s="134" t="s">
        <v>120</v>
      </c>
      <c r="D33" s="135"/>
      <c r="E33" s="135"/>
      <c r="F33" s="135"/>
      <c r="G33" s="136"/>
      <c r="H33" s="137" t="s">
        <v>6</v>
      </c>
      <c r="I33" s="137"/>
      <c r="J33" s="137"/>
      <c r="K33" s="137"/>
    </row>
    <row r="34" spans="1:11" ht="24" customHeight="1">
      <c r="A34" s="158"/>
      <c r="B34" s="3" t="s">
        <v>13</v>
      </c>
      <c r="C34" s="134" t="str">
        <f>PHONETIC(C33)</f>
        <v> </v>
      </c>
      <c r="D34" s="135"/>
      <c r="E34" s="135"/>
      <c r="F34" s="135"/>
      <c r="G34" s="136"/>
      <c r="H34" s="137"/>
      <c r="I34" s="137"/>
      <c r="J34" s="137"/>
      <c r="K34" s="137"/>
    </row>
    <row r="35" spans="1:11" ht="24" customHeight="1">
      <c r="A35" s="158"/>
      <c r="B35" s="3" t="s">
        <v>5</v>
      </c>
      <c r="C35" s="138" t="s">
        <v>120</v>
      </c>
      <c r="D35" s="139"/>
      <c r="E35" s="139"/>
      <c r="F35" s="139"/>
      <c r="G35" s="140"/>
      <c r="H35" s="141" t="s">
        <v>120</v>
      </c>
      <c r="I35" s="143" t="s">
        <v>15</v>
      </c>
      <c r="J35" s="145" t="s">
        <v>120</v>
      </c>
      <c r="K35" s="147" t="s">
        <v>14</v>
      </c>
    </row>
    <row r="36" spans="1:11" ht="24" customHeight="1">
      <c r="A36" s="159"/>
      <c r="B36" s="3" t="s">
        <v>13</v>
      </c>
      <c r="C36" s="128"/>
      <c r="D36" s="130"/>
      <c r="E36" s="130"/>
      <c r="F36" s="130"/>
      <c r="G36" s="131"/>
      <c r="H36" s="142"/>
      <c r="I36" s="144"/>
      <c r="J36" s="146"/>
      <c r="K36" s="148"/>
    </row>
    <row r="37" spans="1:11" ht="84.75" customHeight="1">
      <c r="A37" s="118" t="s">
        <v>96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</row>
    <row r="38" spans="1:11" ht="13.5">
      <c r="A38" s="10"/>
      <c r="B38" s="10"/>
      <c r="C38" s="7"/>
      <c r="D38" s="7"/>
      <c r="E38" s="7"/>
      <c r="F38" s="7"/>
      <c r="G38" s="7"/>
      <c r="H38" s="11"/>
      <c r="I38" s="10"/>
      <c r="J38" s="11"/>
      <c r="K38" s="10"/>
    </row>
    <row r="39" spans="1:11" ht="24" customHeight="1">
      <c r="A39" s="120" t="s">
        <v>99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 ht="24" customHeight="1">
      <c r="A40" s="132" t="s">
        <v>19</v>
      </c>
      <c r="B40" s="132"/>
      <c r="C40" s="116" t="s">
        <v>120</v>
      </c>
      <c r="D40" s="117"/>
      <c r="E40" s="132" t="s">
        <v>23</v>
      </c>
      <c r="F40" s="132"/>
      <c r="G40" s="128" t="s">
        <v>120</v>
      </c>
      <c r="H40" s="129"/>
      <c r="I40" s="129"/>
      <c r="J40" s="129"/>
      <c r="K40" s="133"/>
    </row>
    <row r="41" spans="1:11" ht="24" customHeight="1">
      <c r="A41" s="132" t="s">
        <v>16</v>
      </c>
      <c r="B41" s="132"/>
      <c r="C41" s="123" t="s">
        <v>120</v>
      </c>
      <c r="D41" s="123"/>
      <c r="E41" s="123"/>
      <c r="F41" s="123"/>
      <c r="G41" s="123"/>
      <c r="H41" s="123"/>
      <c r="I41" s="123"/>
      <c r="J41" s="123"/>
      <c r="K41" s="123"/>
    </row>
    <row r="42" spans="1:11" ht="24" customHeight="1">
      <c r="A42" s="132" t="s">
        <v>20</v>
      </c>
      <c r="B42" s="132"/>
      <c r="C42" s="122" t="s">
        <v>120</v>
      </c>
      <c r="D42" s="122"/>
      <c r="E42" s="132" t="s">
        <v>22</v>
      </c>
      <c r="F42" s="132"/>
      <c r="G42" s="122" t="s">
        <v>120</v>
      </c>
      <c r="H42" s="122"/>
      <c r="I42" s="122"/>
      <c r="J42" s="122"/>
      <c r="K42" s="122"/>
    </row>
    <row r="43" spans="1:11" ht="24" customHeight="1">
      <c r="A43" s="126" t="s">
        <v>80</v>
      </c>
      <c r="B43" s="127"/>
      <c r="C43" s="128" t="str">
        <f>PHONETIC(C42)</f>
        <v> </v>
      </c>
      <c r="D43" s="129"/>
      <c r="E43" s="130"/>
      <c r="F43" s="130"/>
      <c r="G43" s="130"/>
      <c r="H43" s="130"/>
      <c r="I43" s="130"/>
      <c r="J43" s="130"/>
      <c r="K43" s="131"/>
    </row>
    <row r="44" spans="1:11" ht="24" customHeight="1">
      <c r="A44" s="132" t="s">
        <v>21</v>
      </c>
      <c r="B44" s="132"/>
      <c r="C44" s="121" t="s">
        <v>120</v>
      </c>
      <c r="D44" s="121"/>
      <c r="E44" s="132" t="s">
        <v>24</v>
      </c>
      <c r="F44" s="132"/>
      <c r="G44" s="122" t="s">
        <v>120</v>
      </c>
      <c r="H44" s="122"/>
      <c r="I44" s="122"/>
      <c r="J44" s="122"/>
      <c r="K44" s="122"/>
    </row>
    <row r="45" spans="1:11" ht="62.25" customHeight="1">
      <c r="A45" s="124" t="s">
        <v>56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23.25" customHeight="1">
      <c r="A47" s="9" t="s">
        <v>100</v>
      </c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24" customHeight="1">
      <c r="A48" s="154" t="s">
        <v>3</v>
      </c>
      <c r="B48" s="3" t="s">
        <v>4</v>
      </c>
      <c r="C48" s="134" t="s">
        <v>121</v>
      </c>
      <c r="D48" s="135"/>
      <c r="E48" s="135"/>
      <c r="F48" s="135"/>
      <c r="G48" s="136"/>
      <c r="H48" s="137" t="s">
        <v>6</v>
      </c>
      <c r="I48" s="137"/>
      <c r="J48" s="137"/>
      <c r="K48" s="137"/>
    </row>
    <row r="49" spans="1:11" ht="24" customHeight="1">
      <c r="A49" s="158"/>
      <c r="B49" s="3" t="s">
        <v>13</v>
      </c>
      <c r="C49" s="134" t="s">
        <v>121</v>
      </c>
      <c r="D49" s="135"/>
      <c r="E49" s="135"/>
      <c r="F49" s="135"/>
      <c r="G49" s="136"/>
      <c r="H49" s="137"/>
      <c r="I49" s="137"/>
      <c r="J49" s="137"/>
      <c r="K49" s="137"/>
    </row>
    <row r="50" spans="1:11" ht="24" customHeight="1">
      <c r="A50" s="158"/>
      <c r="B50" s="3" t="s">
        <v>5</v>
      </c>
      <c r="C50" s="138" t="s">
        <v>121</v>
      </c>
      <c r="D50" s="139"/>
      <c r="E50" s="139"/>
      <c r="F50" s="139"/>
      <c r="G50" s="140"/>
      <c r="H50" s="141" t="s">
        <v>121</v>
      </c>
      <c r="I50" s="143" t="s">
        <v>15</v>
      </c>
      <c r="J50" s="145" t="s">
        <v>121</v>
      </c>
      <c r="K50" s="147" t="s">
        <v>14</v>
      </c>
    </row>
    <row r="51" spans="1:11" ht="24" customHeight="1">
      <c r="A51" s="159"/>
      <c r="B51" s="3" t="s">
        <v>13</v>
      </c>
      <c r="C51" s="128" t="s">
        <v>120</v>
      </c>
      <c r="D51" s="130"/>
      <c r="E51" s="130"/>
      <c r="F51" s="130"/>
      <c r="G51" s="131"/>
      <c r="H51" s="142"/>
      <c r="I51" s="144"/>
      <c r="J51" s="146"/>
      <c r="K51" s="148"/>
    </row>
    <row r="52" spans="1:11" ht="84.75" customHeight="1">
      <c r="A52" s="118" t="s">
        <v>96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</row>
    <row r="53" spans="1:11" ht="13.5">
      <c r="A53" s="10"/>
      <c r="B53" s="10"/>
      <c r="C53" s="7"/>
      <c r="D53" s="7"/>
      <c r="E53" s="7"/>
      <c r="F53" s="7"/>
      <c r="G53" s="7"/>
      <c r="H53" s="11"/>
      <c r="I53" s="10"/>
      <c r="J53" s="11"/>
      <c r="K53" s="10"/>
    </row>
    <row r="54" spans="1:11" ht="24" customHeight="1">
      <c r="A54" s="120" t="s">
        <v>101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</row>
    <row r="55" spans="1:11" ht="24" customHeight="1">
      <c r="A55" s="132" t="s">
        <v>19</v>
      </c>
      <c r="B55" s="132"/>
      <c r="C55" s="116" t="s">
        <v>121</v>
      </c>
      <c r="D55" s="117"/>
      <c r="E55" s="132" t="s">
        <v>23</v>
      </c>
      <c r="F55" s="132"/>
      <c r="G55" s="128" t="s">
        <v>121</v>
      </c>
      <c r="H55" s="129"/>
      <c r="I55" s="129"/>
      <c r="J55" s="129"/>
      <c r="K55" s="133"/>
    </row>
    <row r="56" spans="1:11" ht="24" customHeight="1">
      <c r="A56" s="132" t="s">
        <v>16</v>
      </c>
      <c r="B56" s="132"/>
      <c r="C56" s="123" t="s">
        <v>121</v>
      </c>
      <c r="D56" s="123"/>
      <c r="E56" s="123"/>
      <c r="F56" s="123"/>
      <c r="G56" s="123"/>
      <c r="H56" s="123"/>
      <c r="I56" s="123"/>
      <c r="J56" s="123"/>
      <c r="K56" s="123"/>
    </row>
    <row r="57" spans="1:11" ht="24" customHeight="1">
      <c r="A57" s="132" t="s">
        <v>20</v>
      </c>
      <c r="B57" s="132"/>
      <c r="C57" s="122" t="s">
        <v>121</v>
      </c>
      <c r="D57" s="122"/>
      <c r="E57" s="132" t="s">
        <v>22</v>
      </c>
      <c r="F57" s="132"/>
      <c r="G57" s="122" t="s">
        <v>121</v>
      </c>
      <c r="H57" s="122"/>
      <c r="I57" s="122"/>
      <c r="J57" s="122"/>
      <c r="K57" s="122"/>
    </row>
    <row r="58" spans="1:11" ht="24" customHeight="1">
      <c r="A58" s="126" t="s">
        <v>80</v>
      </c>
      <c r="B58" s="127"/>
      <c r="C58" s="128" t="str">
        <f>PHONETIC(C57)</f>
        <v> </v>
      </c>
      <c r="D58" s="129"/>
      <c r="E58" s="130"/>
      <c r="F58" s="130"/>
      <c r="G58" s="130"/>
      <c r="H58" s="130"/>
      <c r="I58" s="130"/>
      <c r="J58" s="130"/>
      <c r="K58" s="131"/>
    </row>
    <row r="59" spans="1:11" ht="24" customHeight="1">
      <c r="A59" s="132" t="s">
        <v>21</v>
      </c>
      <c r="B59" s="132"/>
      <c r="C59" s="121" t="s">
        <v>121</v>
      </c>
      <c r="D59" s="121"/>
      <c r="E59" s="132" t="s">
        <v>24</v>
      </c>
      <c r="F59" s="132"/>
      <c r="G59" s="122" t="s">
        <v>121</v>
      </c>
      <c r="H59" s="122"/>
      <c r="I59" s="122"/>
      <c r="J59" s="122"/>
      <c r="K59" s="122"/>
    </row>
    <row r="60" spans="1:11" ht="62.25" customHeight="1">
      <c r="A60" s="124" t="s">
        <v>56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</row>
    <row r="61" spans="1:11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24">
      <c r="A62" s="169" t="s">
        <v>102</v>
      </c>
      <c r="B62" s="170"/>
      <c r="C62" s="170"/>
      <c r="D62" s="170"/>
      <c r="E62" s="170"/>
      <c r="F62" s="170"/>
      <c r="G62" s="170"/>
      <c r="H62" s="171"/>
      <c r="I62" s="34" t="s">
        <v>120</v>
      </c>
      <c r="J62" s="8"/>
      <c r="K62" s="8"/>
    </row>
    <row r="63" spans="1:11" ht="40.5" customHeight="1">
      <c r="A63" s="178" t="s">
        <v>25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8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24">
      <c r="A65" s="169" t="s">
        <v>103</v>
      </c>
      <c r="B65" s="170"/>
      <c r="C65" s="170"/>
      <c r="D65" s="170"/>
      <c r="E65" s="170"/>
      <c r="F65" s="170"/>
      <c r="G65" s="170"/>
      <c r="H65" s="171"/>
      <c r="I65" s="34" t="s">
        <v>120</v>
      </c>
      <c r="J65" s="8"/>
      <c r="K65" s="8"/>
    </row>
    <row r="66" spans="1:11" ht="69" customHeight="1">
      <c r="A66" s="178" t="s">
        <v>26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24">
      <c r="A68" s="169" t="s">
        <v>104</v>
      </c>
      <c r="B68" s="170"/>
      <c r="C68" s="170"/>
      <c r="D68" s="170"/>
      <c r="E68" s="170"/>
      <c r="F68" s="170"/>
      <c r="G68" s="170"/>
      <c r="H68" s="171"/>
      <c r="I68" s="34">
        <v>2</v>
      </c>
      <c r="J68" s="8"/>
      <c r="K68" s="8"/>
    </row>
    <row r="69" spans="1:11" ht="69" customHeight="1">
      <c r="A69" s="178" t="s">
        <v>51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24" customHeight="1">
      <c r="A71" s="9" t="s">
        <v>105</v>
      </c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24" customHeight="1">
      <c r="A72" s="161" t="s">
        <v>27</v>
      </c>
      <c r="B72" s="161"/>
      <c r="C72" s="116" t="s">
        <v>120</v>
      </c>
      <c r="D72" s="162"/>
      <c r="E72" s="162"/>
      <c r="F72" s="162"/>
      <c r="G72" s="162"/>
      <c r="H72" s="130"/>
      <c r="I72" s="131"/>
      <c r="J72" s="8"/>
      <c r="K72" s="8"/>
    </row>
    <row r="73" spans="1:11" ht="24" customHeight="1">
      <c r="A73" s="163" t="s">
        <v>9</v>
      </c>
      <c r="B73" s="164"/>
      <c r="C73" s="154" t="s">
        <v>28</v>
      </c>
      <c r="D73" s="156" t="s">
        <v>120</v>
      </c>
      <c r="E73" s="4" t="s">
        <v>29</v>
      </c>
      <c r="F73" s="149" t="s">
        <v>120</v>
      </c>
      <c r="G73" s="150"/>
      <c r="H73" s="130"/>
      <c r="I73" s="131"/>
      <c r="J73" s="8"/>
      <c r="K73" s="8"/>
    </row>
    <row r="74" spans="1:11" ht="24" customHeight="1">
      <c r="A74" s="165"/>
      <c r="B74" s="166"/>
      <c r="C74" s="155"/>
      <c r="D74" s="157"/>
      <c r="E74" s="4" t="s">
        <v>81</v>
      </c>
      <c r="F74" s="151" t="s">
        <v>122</v>
      </c>
      <c r="G74" s="152"/>
      <c r="H74" s="152"/>
      <c r="I74" s="153"/>
      <c r="J74" s="8"/>
      <c r="K74" s="8"/>
    </row>
    <row r="75" spans="1:11" ht="24" customHeight="1">
      <c r="A75" s="167"/>
      <c r="B75" s="168"/>
      <c r="C75" s="4" t="s">
        <v>10</v>
      </c>
      <c r="D75" s="116" t="s">
        <v>120</v>
      </c>
      <c r="E75" s="162"/>
      <c r="F75" s="162"/>
      <c r="G75" s="162"/>
      <c r="H75" s="130"/>
      <c r="I75" s="131"/>
      <c r="J75" s="8"/>
      <c r="K75" s="8"/>
    </row>
    <row r="76" spans="1:11" ht="24" customHeight="1">
      <c r="A76" s="161" t="s">
        <v>8</v>
      </c>
      <c r="B76" s="161"/>
      <c r="C76" s="160" t="s">
        <v>120</v>
      </c>
      <c r="D76" s="160"/>
      <c r="E76" s="160"/>
      <c r="F76" s="160"/>
      <c r="G76" s="116"/>
      <c r="H76" s="35"/>
      <c r="I76" s="36"/>
      <c r="J76" s="8"/>
      <c r="K76" s="8"/>
    </row>
    <row r="77" spans="1:11" ht="24" customHeight="1">
      <c r="A77" s="172" t="s">
        <v>30</v>
      </c>
      <c r="B77" s="173"/>
      <c r="C77" s="3" t="s">
        <v>28</v>
      </c>
      <c r="D77" s="27" t="s">
        <v>120</v>
      </c>
      <c r="E77" s="4" t="s">
        <v>29</v>
      </c>
      <c r="F77" s="150" t="s">
        <v>120</v>
      </c>
      <c r="G77" s="150"/>
      <c r="H77" s="130"/>
      <c r="I77" s="131"/>
      <c r="J77" s="8"/>
      <c r="K77" s="8"/>
    </row>
    <row r="78" spans="1:11" ht="24" customHeight="1">
      <c r="A78" s="174"/>
      <c r="B78" s="175"/>
      <c r="C78" s="4" t="s">
        <v>10</v>
      </c>
      <c r="D78" s="116" t="s">
        <v>120</v>
      </c>
      <c r="E78" s="162"/>
      <c r="F78" s="162"/>
      <c r="G78" s="162"/>
      <c r="H78" s="130"/>
      <c r="I78" s="131"/>
      <c r="J78" s="8"/>
      <c r="K78" s="8"/>
    </row>
    <row r="79" spans="1:11" ht="24" customHeight="1">
      <c r="A79" s="176"/>
      <c r="B79" s="177"/>
      <c r="C79" s="3" t="s">
        <v>31</v>
      </c>
      <c r="D79" s="3"/>
      <c r="E79" s="149" t="s">
        <v>120</v>
      </c>
      <c r="F79" s="150"/>
      <c r="G79" s="150"/>
      <c r="H79" s="130"/>
      <c r="I79" s="36"/>
      <c r="J79" s="8"/>
      <c r="K79" s="8"/>
    </row>
    <row r="80" spans="1:11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24">
      <c r="A81" s="9" t="s">
        <v>106</v>
      </c>
      <c r="B81" s="8"/>
      <c r="C81" s="8"/>
      <c r="D81" s="8"/>
      <c r="E81" s="9" t="s">
        <v>32</v>
      </c>
      <c r="F81" s="8"/>
      <c r="G81" s="26" t="s">
        <v>120</v>
      </c>
      <c r="H81" s="8" t="s">
        <v>2</v>
      </c>
      <c r="I81" s="8"/>
      <c r="J81" s="8"/>
      <c r="K81" s="8"/>
    </row>
    <row r="82" spans="1:11" ht="24">
      <c r="A82" s="8"/>
      <c r="B82" s="8"/>
      <c r="C82" s="8"/>
      <c r="D82" s="8"/>
      <c r="E82" s="9" t="s">
        <v>33</v>
      </c>
      <c r="F82" s="8"/>
      <c r="G82" s="26" t="s">
        <v>120</v>
      </c>
      <c r="H82" s="8" t="s">
        <v>2</v>
      </c>
      <c r="I82" s="8"/>
      <c r="J82" s="8"/>
      <c r="K82" s="8"/>
    </row>
    <row r="83" spans="2:3" ht="13.5">
      <c r="B83" s="5"/>
      <c r="C83" s="5"/>
    </row>
    <row r="84" spans="2:3" ht="13.5">
      <c r="B84" s="5"/>
      <c r="C84" s="5"/>
    </row>
    <row r="85" spans="2:3" ht="13.5">
      <c r="B85" s="5"/>
      <c r="C85" s="5"/>
    </row>
    <row r="86" spans="2:3" ht="13.5">
      <c r="B86" s="5"/>
      <c r="C86" s="5"/>
    </row>
    <row r="87" spans="2:3" ht="13.5">
      <c r="B87" s="5"/>
      <c r="C87" s="5"/>
    </row>
    <row r="88" spans="2:3" ht="13.5">
      <c r="B88" s="5"/>
      <c r="C88" s="5"/>
    </row>
    <row r="89" spans="2:3" ht="13.5">
      <c r="B89" s="5"/>
      <c r="C89" s="5"/>
    </row>
    <row r="90" spans="2:3" ht="13.5">
      <c r="B90" s="5"/>
      <c r="C90" s="5"/>
    </row>
    <row r="91" spans="2:3" ht="13.5">
      <c r="B91" s="5"/>
      <c r="C91" s="5"/>
    </row>
    <row r="92" spans="2:3" ht="13.5">
      <c r="B92" s="5"/>
      <c r="C92" s="5"/>
    </row>
    <row r="93" spans="2:3" ht="13.5">
      <c r="B93" s="5"/>
      <c r="C93" s="5"/>
    </row>
    <row r="94" spans="2:3" ht="13.5">
      <c r="B94" s="5"/>
      <c r="C94" s="5"/>
    </row>
    <row r="95" spans="2:3" ht="13.5">
      <c r="B95" s="5"/>
      <c r="C95" s="5"/>
    </row>
    <row r="96" spans="2:3" ht="13.5">
      <c r="B96" s="5"/>
      <c r="C96" s="5"/>
    </row>
    <row r="97" spans="2:3" ht="13.5">
      <c r="B97" s="5"/>
      <c r="C97" s="5"/>
    </row>
    <row r="98" spans="2:3" ht="13.5">
      <c r="B98" s="5"/>
      <c r="C98" s="5"/>
    </row>
    <row r="99" spans="2:3" ht="13.5">
      <c r="B99" s="5"/>
      <c r="C99" s="5"/>
    </row>
    <row r="100" spans="2:3" ht="13.5">
      <c r="B100" s="5"/>
      <c r="C100" s="5"/>
    </row>
    <row r="101" spans="2:3" ht="13.5">
      <c r="B101" s="5"/>
      <c r="C101" s="5"/>
    </row>
    <row r="102" spans="2:3" ht="13.5">
      <c r="B102" s="5"/>
      <c r="C102" s="5"/>
    </row>
    <row r="103" spans="2:3" ht="13.5">
      <c r="B103" s="5"/>
      <c r="C103" s="5"/>
    </row>
    <row r="104" spans="2:3" ht="13.5">
      <c r="B104" s="5"/>
      <c r="C104" s="5"/>
    </row>
    <row r="105" spans="2:3" ht="13.5">
      <c r="B105" s="5"/>
      <c r="C105" s="5"/>
    </row>
    <row r="106" spans="2:3" ht="13.5">
      <c r="B106" s="5"/>
      <c r="C106" s="5"/>
    </row>
    <row r="107" spans="2:3" ht="13.5">
      <c r="B107" s="5"/>
      <c r="C107" s="5"/>
    </row>
    <row r="108" spans="2:3" ht="13.5">
      <c r="B108" s="5"/>
      <c r="C108" s="5"/>
    </row>
    <row r="109" spans="2:3" ht="13.5">
      <c r="B109" s="5"/>
      <c r="C109" s="5"/>
    </row>
    <row r="110" spans="2:3" ht="13.5">
      <c r="B110" s="5"/>
      <c r="C110" s="5"/>
    </row>
    <row r="111" spans="2:3" ht="13.5">
      <c r="B111" s="5"/>
      <c r="C111" s="5"/>
    </row>
    <row r="112" spans="2:3" ht="13.5">
      <c r="B112" s="5"/>
      <c r="C112" s="5"/>
    </row>
    <row r="113" spans="2:3" ht="13.5">
      <c r="B113" s="5"/>
      <c r="C113" s="5"/>
    </row>
    <row r="114" spans="2:3" ht="13.5">
      <c r="B114" s="5"/>
      <c r="C114" s="5"/>
    </row>
    <row r="115" spans="2:3" ht="13.5">
      <c r="B115" s="5"/>
      <c r="C115" s="5"/>
    </row>
    <row r="116" spans="2:3" ht="13.5">
      <c r="B116" s="5"/>
      <c r="C116" s="5"/>
    </row>
    <row r="117" spans="2:3" ht="13.5">
      <c r="B117" s="5"/>
      <c r="C117" s="5"/>
    </row>
    <row r="118" spans="2:3" ht="13.5">
      <c r="B118" s="5"/>
      <c r="C118" s="5"/>
    </row>
    <row r="119" spans="2:3" ht="13.5">
      <c r="B119" s="5"/>
      <c r="C119" s="5"/>
    </row>
    <row r="120" spans="2:3" ht="13.5">
      <c r="B120" s="5"/>
      <c r="C120" s="5"/>
    </row>
    <row r="121" spans="2:3" ht="13.5">
      <c r="B121" s="5"/>
      <c r="C121" s="5"/>
    </row>
    <row r="122" spans="2:3" ht="13.5">
      <c r="B122" s="5"/>
      <c r="C122" s="5"/>
    </row>
    <row r="123" spans="2:3" ht="13.5">
      <c r="B123" s="5"/>
      <c r="C123" s="5"/>
    </row>
    <row r="124" spans="2:3" ht="13.5">
      <c r="B124" s="5"/>
      <c r="C124" s="5"/>
    </row>
    <row r="125" spans="2:3" ht="13.5">
      <c r="B125" s="5"/>
      <c r="C125" s="5"/>
    </row>
    <row r="126" spans="2:3" ht="13.5">
      <c r="B126" s="5"/>
      <c r="C126" s="5"/>
    </row>
    <row r="127" spans="2:3" ht="13.5">
      <c r="B127" s="5"/>
      <c r="C127" s="5"/>
    </row>
    <row r="128" spans="2:3" ht="13.5">
      <c r="B128" s="5"/>
      <c r="C128" s="5"/>
    </row>
    <row r="129" spans="2:3" ht="13.5">
      <c r="B129" s="5"/>
      <c r="C129" s="5"/>
    </row>
    <row r="130" spans="2:3" ht="13.5">
      <c r="B130" s="5"/>
      <c r="C130" s="5"/>
    </row>
    <row r="131" spans="2:3" ht="13.5">
      <c r="B131" s="5"/>
      <c r="C131" s="5"/>
    </row>
    <row r="132" spans="2:3" ht="13.5">
      <c r="B132" s="5"/>
      <c r="C132" s="5"/>
    </row>
    <row r="133" spans="2:3" ht="13.5">
      <c r="B133" s="5"/>
      <c r="C133" s="5"/>
    </row>
    <row r="134" spans="2:3" ht="13.5">
      <c r="B134" s="5"/>
      <c r="C134" s="5"/>
    </row>
    <row r="135" spans="2:3" ht="13.5">
      <c r="B135" s="5"/>
      <c r="C135" s="5"/>
    </row>
    <row r="136" spans="2:3" ht="13.5">
      <c r="B136" s="5"/>
      <c r="C136" s="5"/>
    </row>
    <row r="137" spans="2:3" ht="13.5">
      <c r="B137" s="5"/>
      <c r="C137" s="5"/>
    </row>
    <row r="138" spans="2:3" ht="13.5">
      <c r="B138" s="5"/>
      <c r="C138" s="5"/>
    </row>
    <row r="139" spans="2:3" ht="13.5">
      <c r="B139" s="5"/>
      <c r="C139" s="5"/>
    </row>
    <row r="140" spans="2:3" ht="13.5">
      <c r="B140" s="5"/>
      <c r="C140" s="5"/>
    </row>
    <row r="141" spans="2:3" ht="13.5">
      <c r="B141" s="5"/>
      <c r="C141" s="5"/>
    </row>
    <row r="142" spans="2:3" ht="13.5">
      <c r="B142" s="5"/>
      <c r="C142" s="5"/>
    </row>
    <row r="143" spans="2:3" ht="13.5">
      <c r="B143" s="5"/>
      <c r="C143" s="5"/>
    </row>
    <row r="144" spans="2:3" ht="13.5">
      <c r="B144" s="5"/>
      <c r="C144" s="5"/>
    </row>
    <row r="145" spans="2:3" ht="13.5">
      <c r="B145" s="5"/>
      <c r="C145" s="5"/>
    </row>
    <row r="146" spans="2:3" ht="13.5">
      <c r="B146" s="5"/>
      <c r="C146" s="5"/>
    </row>
    <row r="147" spans="2:3" ht="13.5">
      <c r="B147" s="5"/>
      <c r="C147" s="5"/>
    </row>
    <row r="148" spans="2:3" ht="13.5">
      <c r="B148" s="5"/>
      <c r="C148" s="5"/>
    </row>
    <row r="149" spans="2:3" ht="13.5">
      <c r="B149" s="5"/>
      <c r="C149" s="5"/>
    </row>
    <row r="150" spans="2:3" ht="13.5">
      <c r="B150" s="5"/>
      <c r="C150" s="5"/>
    </row>
    <row r="151" spans="2:3" ht="13.5">
      <c r="B151" s="5"/>
      <c r="C151" s="5"/>
    </row>
    <row r="152" spans="2:3" ht="13.5">
      <c r="B152" s="5"/>
      <c r="C152" s="5"/>
    </row>
    <row r="153" spans="2:3" ht="13.5">
      <c r="B153" s="5"/>
      <c r="C153" s="5"/>
    </row>
    <row r="154" spans="2:3" ht="13.5">
      <c r="B154" s="5"/>
      <c r="C154" s="5"/>
    </row>
    <row r="155" spans="2:3" ht="13.5">
      <c r="B155" s="5"/>
      <c r="C155" s="5"/>
    </row>
    <row r="156" spans="2:3" ht="13.5">
      <c r="B156" s="5"/>
      <c r="C156" s="5"/>
    </row>
    <row r="157" spans="2:3" ht="13.5">
      <c r="B157" s="5"/>
      <c r="C157" s="5"/>
    </row>
    <row r="158" spans="2:3" ht="13.5">
      <c r="B158" s="5"/>
      <c r="C158" s="5"/>
    </row>
    <row r="159" spans="2:3" ht="13.5">
      <c r="B159" s="5"/>
      <c r="C159" s="5"/>
    </row>
    <row r="160" spans="2:3" ht="13.5">
      <c r="B160" s="5"/>
      <c r="C160" s="5"/>
    </row>
    <row r="161" spans="2:3" ht="13.5">
      <c r="B161" s="5"/>
      <c r="C161" s="5"/>
    </row>
    <row r="162" spans="2:3" ht="13.5">
      <c r="B162" s="5"/>
      <c r="C162" s="5"/>
    </row>
    <row r="163" spans="2:3" ht="13.5">
      <c r="B163" s="5"/>
      <c r="C163" s="5"/>
    </row>
    <row r="164" spans="2:3" ht="13.5">
      <c r="B164" s="5"/>
      <c r="C164" s="5"/>
    </row>
    <row r="165" spans="2:3" ht="13.5">
      <c r="B165" s="5"/>
      <c r="C165" s="5"/>
    </row>
    <row r="166" spans="2:3" ht="13.5">
      <c r="B166" s="5"/>
      <c r="C166" s="5"/>
    </row>
    <row r="167" spans="2:3" ht="13.5">
      <c r="B167" s="5"/>
      <c r="C167" s="5"/>
    </row>
    <row r="168" spans="2:3" ht="13.5">
      <c r="B168" s="5"/>
      <c r="C168" s="5"/>
    </row>
    <row r="169" spans="2:3" ht="13.5">
      <c r="B169" s="5"/>
      <c r="C169" s="5"/>
    </row>
    <row r="170" spans="2:3" ht="13.5">
      <c r="B170" s="5"/>
      <c r="C170" s="5"/>
    </row>
    <row r="171" spans="2:3" ht="13.5">
      <c r="B171" s="5"/>
      <c r="C171" s="5"/>
    </row>
    <row r="172" spans="2:3" ht="13.5">
      <c r="B172" s="5"/>
      <c r="C172" s="5"/>
    </row>
    <row r="173" spans="2:3" ht="13.5">
      <c r="B173" s="5"/>
      <c r="C173" s="5"/>
    </row>
    <row r="174" spans="2:3" ht="13.5">
      <c r="B174" s="5"/>
      <c r="C174" s="5"/>
    </row>
    <row r="175" spans="2:3" ht="13.5">
      <c r="B175" s="5"/>
      <c r="C175" s="5"/>
    </row>
    <row r="176" spans="2:3" ht="13.5">
      <c r="B176" s="5"/>
      <c r="C176" s="5"/>
    </row>
    <row r="177" spans="2:3" ht="13.5">
      <c r="B177" s="5"/>
      <c r="C177" s="5"/>
    </row>
    <row r="178" spans="2:3" ht="13.5">
      <c r="B178" s="5"/>
      <c r="C178" s="5"/>
    </row>
    <row r="179" spans="2:3" ht="13.5">
      <c r="B179" s="5"/>
      <c r="C179" s="5"/>
    </row>
    <row r="180" spans="2:3" ht="13.5">
      <c r="B180" s="5"/>
      <c r="C180" s="5"/>
    </row>
    <row r="181" spans="2:3" ht="13.5">
      <c r="B181" s="5"/>
      <c r="C181" s="5"/>
    </row>
    <row r="182" spans="2:3" ht="13.5">
      <c r="B182" s="5"/>
      <c r="C182" s="5"/>
    </row>
    <row r="183" spans="2:3" ht="13.5">
      <c r="B183" s="5"/>
      <c r="C183" s="5"/>
    </row>
    <row r="184" spans="2:3" ht="13.5">
      <c r="B184" s="5"/>
      <c r="C184" s="5"/>
    </row>
    <row r="185" spans="2:3" ht="13.5">
      <c r="B185" s="5"/>
      <c r="C185" s="5"/>
    </row>
    <row r="186" spans="2:3" ht="13.5">
      <c r="B186" s="5"/>
      <c r="C186" s="5"/>
    </row>
    <row r="187" spans="2:3" ht="13.5">
      <c r="B187" s="5"/>
      <c r="C187" s="5"/>
    </row>
    <row r="188" spans="2:3" ht="13.5">
      <c r="B188" s="5"/>
      <c r="C188" s="5"/>
    </row>
    <row r="189" spans="2:3" ht="13.5">
      <c r="B189" s="5"/>
      <c r="C189" s="5"/>
    </row>
    <row r="190" spans="2:3" ht="13.5">
      <c r="B190" s="5"/>
      <c r="C190" s="5"/>
    </row>
    <row r="191" spans="2:3" ht="13.5">
      <c r="B191" s="5"/>
      <c r="C191" s="5"/>
    </row>
    <row r="192" spans="2:3" ht="13.5">
      <c r="B192" s="5"/>
      <c r="C192" s="5"/>
    </row>
    <row r="193" spans="2:3" ht="13.5">
      <c r="B193" s="5"/>
      <c r="C193" s="5"/>
    </row>
    <row r="194" spans="2:3" ht="13.5">
      <c r="B194" s="5"/>
      <c r="C194" s="5"/>
    </row>
    <row r="195" spans="2:3" ht="13.5">
      <c r="B195" s="5"/>
      <c r="C195" s="5"/>
    </row>
    <row r="196" spans="2:3" ht="13.5">
      <c r="B196" s="5"/>
      <c r="C196" s="5"/>
    </row>
    <row r="197" spans="2:3" ht="13.5">
      <c r="B197" s="5"/>
      <c r="C197" s="5"/>
    </row>
    <row r="198" spans="2:3" ht="13.5">
      <c r="B198" s="5"/>
      <c r="C198" s="5"/>
    </row>
    <row r="199" spans="2:3" ht="13.5">
      <c r="B199" s="5"/>
      <c r="C199" s="5"/>
    </row>
    <row r="200" spans="2:3" ht="13.5">
      <c r="B200" s="5"/>
      <c r="C200" s="5"/>
    </row>
    <row r="201" spans="2:3" ht="13.5">
      <c r="B201" s="5"/>
      <c r="C201" s="5"/>
    </row>
    <row r="202" spans="2:3" ht="13.5">
      <c r="B202" s="5"/>
      <c r="C202" s="5"/>
    </row>
    <row r="203" spans="2:3" ht="13.5">
      <c r="B203" s="5"/>
      <c r="C203" s="5"/>
    </row>
    <row r="204" spans="2:3" ht="13.5">
      <c r="B204" s="5"/>
      <c r="C204" s="5"/>
    </row>
    <row r="205" spans="2:3" ht="13.5">
      <c r="B205" s="5"/>
      <c r="C205" s="5"/>
    </row>
    <row r="206" spans="2:3" ht="13.5">
      <c r="B206" s="5"/>
      <c r="C206" s="5"/>
    </row>
    <row r="207" spans="2:3" ht="13.5">
      <c r="B207" s="5"/>
      <c r="C207" s="5"/>
    </row>
    <row r="208" spans="2:3" ht="13.5">
      <c r="B208" s="5"/>
      <c r="C208" s="5"/>
    </row>
    <row r="209" spans="2:3" ht="13.5">
      <c r="B209" s="5"/>
      <c r="C209" s="5"/>
    </row>
    <row r="210" spans="2:3" ht="13.5">
      <c r="B210" s="5"/>
      <c r="C210" s="5"/>
    </row>
    <row r="211" spans="2:3" ht="13.5">
      <c r="B211" s="5"/>
      <c r="C211" s="5"/>
    </row>
    <row r="212" spans="2:3" ht="13.5">
      <c r="B212" s="5"/>
      <c r="C212" s="5"/>
    </row>
    <row r="213" spans="2:3" ht="13.5">
      <c r="B213" s="5"/>
      <c r="C213" s="5"/>
    </row>
    <row r="214" spans="2:3" ht="13.5">
      <c r="B214" s="5"/>
      <c r="C214" s="5"/>
    </row>
  </sheetData>
  <sheetProtection/>
  <mergeCells count="96">
    <mergeCell ref="B14:K14"/>
    <mergeCell ref="A28:B28"/>
    <mergeCell ref="C28:K28"/>
    <mergeCell ref="A17:K17"/>
    <mergeCell ref="B18:K18"/>
    <mergeCell ref="B19:K19"/>
    <mergeCell ref="A20:K20"/>
    <mergeCell ref="A15:K15"/>
    <mergeCell ref="A37:K37"/>
    <mergeCell ref="G42:K42"/>
    <mergeCell ref="C42:D42"/>
    <mergeCell ref="A42:B42"/>
    <mergeCell ref="E40:F40"/>
    <mergeCell ref="E42:F42"/>
    <mergeCell ref="G40:K40"/>
    <mergeCell ref="A39:K39"/>
    <mergeCell ref="A40:B40"/>
    <mergeCell ref="A41:B41"/>
    <mergeCell ref="A29:K30"/>
    <mergeCell ref="A2:K2"/>
    <mergeCell ref="A10:K10"/>
    <mergeCell ref="A12:K12"/>
    <mergeCell ref="B13:K13"/>
    <mergeCell ref="A3:K3"/>
    <mergeCell ref="A6:K6"/>
    <mergeCell ref="A8:H8"/>
    <mergeCell ref="B4:K4"/>
    <mergeCell ref="B5:K5"/>
    <mergeCell ref="E44:F44"/>
    <mergeCell ref="G44:K44"/>
    <mergeCell ref="C40:D40"/>
    <mergeCell ref="A43:B43"/>
    <mergeCell ref="C43:K43"/>
    <mergeCell ref="A72:B72"/>
    <mergeCell ref="A69:K69"/>
    <mergeCell ref="A44:B44"/>
    <mergeCell ref="C41:K41"/>
    <mergeCell ref="A45:K45"/>
    <mergeCell ref="A63:K63"/>
    <mergeCell ref="A66:K66"/>
    <mergeCell ref="A62:H62"/>
    <mergeCell ref="A65:H65"/>
    <mergeCell ref="A48:A51"/>
    <mergeCell ref="A77:B79"/>
    <mergeCell ref="F77:I77"/>
    <mergeCell ref="D78:I78"/>
    <mergeCell ref="E79:H79"/>
    <mergeCell ref="A33:A36"/>
    <mergeCell ref="H35:H36"/>
    <mergeCell ref="I35:I36"/>
    <mergeCell ref="C76:G76"/>
    <mergeCell ref="A76:B76"/>
    <mergeCell ref="D75:I75"/>
    <mergeCell ref="A73:B75"/>
    <mergeCell ref="A68:H68"/>
    <mergeCell ref="C72:I72"/>
    <mergeCell ref="C44:D44"/>
    <mergeCell ref="J35:J36"/>
    <mergeCell ref="K35:K36"/>
    <mergeCell ref="C34:G34"/>
    <mergeCell ref="C35:G35"/>
    <mergeCell ref="H33:K34"/>
    <mergeCell ref="C36:G36"/>
    <mergeCell ref="C33:G33"/>
    <mergeCell ref="F73:I73"/>
    <mergeCell ref="F74:I74"/>
    <mergeCell ref="C73:C74"/>
    <mergeCell ref="D73:D74"/>
    <mergeCell ref="C48:G48"/>
    <mergeCell ref="H48:K49"/>
    <mergeCell ref="C49:G49"/>
    <mergeCell ref="C50:G50"/>
    <mergeCell ref="H50:H51"/>
    <mergeCell ref="I50:I51"/>
    <mergeCell ref="J50:J51"/>
    <mergeCell ref="K50:K51"/>
    <mergeCell ref="C51:G51"/>
    <mergeCell ref="A52:K52"/>
    <mergeCell ref="A54:K54"/>
    <mergeCell ref="A55:B55"/>
    <mergeCell ref="C55:D55"/>
    <mergeCell ref="E55:F55"/>
    <mergeCell ref="G55:K55"/>
    <mergeCell ref="A56:B56"/>
    <mergeCell ref="C56:K56"/>
    <mergeCell ref="A57:B57"/>
    <mergeCell ref="C57:D57"/>
    <mergeCell ref="E57:F57"/>
    <mergeCell ref="G57:K57"/>
    <mergeCell ref="A60:K60"/>
    <mergeCell ref="A58:B58"/>
    <mergeCell ref="C58:K58"/>
    <mergeCell ref="A59:B59"/>
    <mergeCell ref="C59:D59"/>
    <mergeCell ref="E59:F59"/>
    <mergeCell ref="G59:K59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2"/>
  <sheetViews>
    <sheetView showGridLines="0" workbookViewId="0" topLeftCell="A1">
      <selection activeCell="F11" sqref="F11:H11"/>
    </sheetView>
  </sheetViews>
  <sheetFormatPr defaultColWidth="9.00390625" defaultRowHeight="13.5" zeroHeight="1"/>
  <cols>
    <col min="1" max="1" width="2.50390625" style="15" customWidth="1"/>
    <col min="2" max="2" width="4.625" style="15" customWidth="1"/>
    <col min="3" max="3" width="4.25390625" style="14" customWidth="1"/>
    <col min="4" max="4" width="10.125" style="14" customWidth="1"/>
    <col min="5" max="5" width="7.125" style="15" customWidth="1"/>
    <col min="6" max="6" width="9.50390625" style="15" customWidth="1"/>
    <col min="7" max="7" width="9.00390625" style="15" customWidth="1"/>
    <col min="8" max="8" width="11.125" style="15" customWidth="1"/>
    <col min="9" max="9" width="11.00390625" style="15" customWidth="1"/>
    <col min="10" max="10" width="9.00390625" style="14" customWidth="1"/>
    <col min="11" max="11" width="5.00390625" style="14" customWidth="1"/>
    <col min="12" max="12" width="3.625" style="15" customWidth="1"/>
    <col min="13" max="13" width="5.00390625" style="15" customWidth="1"/>
    <col min="14" max="14" width="3.625" style="15" customWidth="1"/>
    <col min="15" max="15" width="2.625" style="15" customWidth="1"/>
    <col min="16" max="16384" width="0" style="15" hidden="1" customWidth="1"/>
  </cols>
  <sheetData>
    <row r="1" ht="14.25" thickBot="1"/>
    <row r="2" spans="2:14" ht="36.75" customHeight="1">
      <c r="B2" s="300" t="s">
        <v>57</v>
      </c>
      <c r="C2" s="301"/>
      <c r="D2" s="301"/>
      <c r="E2" s="76"/>
      <c r="F2" s="232">
        <f>IF('入力用シート'!I8="","",VLOOKUP('入力用シート'!I8,部門,2,0))</f>
      </c>
      <c r="G2" s="233"/>
      <c r="H2" s="233"/>
      <c r="I2" s="234"/>
      <c r="J2" s="235"/>
      <c r="K2" s="235"/>
      <c r="L2" s="235"/>
      <c r="M2" s="235"/>
      <c r="N2" s="77"/>
    </row>
    <row r="3" spans="2:14" ht="30" customHeight="1">
      <c r="B3" s="302" t="s">
        <v>0</v>
      </c>
      <c r="C3" s="303"/>
      <c r="D3" s="303"/>
      <c r="E3" s="16"/>
      <c r="F3" s="248" t="str">
        <f>IF('入力用シート'!B13="","",'入力用シート'!B13)</f>
        <v> </v>
      </c>
      <c r="G3" s="249"/>
      <c r="H3" s="249"/>
      <c r="I3" s="249"/>
      <c r="J3" s="249"/>
      <c r="K3" s="249"/>
      <c r="L3" s="249"/>
      <c r="M3" s="249"/>
      <c r="N3" s="78"/>
    </row>
    <row r="4" spans="2:14" ht="27.75" customHeight="1">
      <c r="B4" s="302" t="s">
        <v>1</v>
      </c>
      <c r="C4" s="303"/>
      <c r="D4" s="303"/>
      <c r="E4" s="246" t="str">
        <f>IF('入力用シート'!B18="","",'入力用シート'!B18)</f>
        <v> </v>
      </c>
      <c r="F4" s="247"/>
      <c r="G4" s="144"/>
      <c r="H4" s="102"/>
      <c r="I4" s="250" t="s">
        <v>88</v>
      </c>
      <c r="J4" s="251"/>
      <c r="K4" s="250" t="str">
        <f>IF('入力用シート'!G82="","",'入力用シート'!G82)</f>
        <v> </v>
      </c>
      <c r="L4" s="252"/>
      <c r="M4" s="46" t="s">
        <v>2</v>
      </c>
      <c r="N4" s="109"/>
    </row>
    <row r="5" spans="2:14" ht="21" customHeight="1">
      <c r="B5" s="302" t="s">
        <v>58</v>
      </c>
      <c r="C5" s="303"/>
      <c r="D5" s="303"/>
      <c r="E5" s="75" t="str">
        <f>IF('入力用シート'!$I$22=1,"①","１")</f>
        <v>１</v>
      </c>
      <c r="F5" s="52" t="s">
        <v>77</v>
      </c>
      <c r="G5" s="44"/>
      <c r="H5" s="45"/>
      <c r="I5" s="46"/>
      <c r="J5" s="48"/>
      <c r="K5" s="45"/>
      <c r="L5" s="45"/>
      <c r="M5" s="46"/>
      <c r="N5" s="79"/>
    </row>
    <row r="6" spans="2:14" ht="21" customHeight="1">
      <c r="B6" s="302"/>
      <c r="C6" s="303"/>
      <c r="D6" s="303"/>
      <c r="E6" s="236" t="str">
        <f>IF('入力用シート'!$I$22=2,"②","２")</f>
        <v>２</v>
      </c>
      <c r="F6" s="245" t="s">
        <v>78</v>
      </c>
      <c r="G6" s="242" t="str">
        <f>IF('入力用シート'!C28="","",'入力用シート'!C28)</f>
        <v> </v>
      </c>
      <c r="H6" s="243"/>
      <c r="I6" s="243"/>
      <c r="J6" s="243"/>
      <c r="K6" s="243"/>
      <c r="L6" s="238" t="s">
        <v>79</v>
      </c>
      <c r="M6" s="239"/>
      <c r="N6" s="240"/>
    </row>
    <row r="7" spans="2:14" ht="20.25" customHeight="1">
      <c r="B7" s="302"/>
      <c r="C7" s="303"/>
      <c r="D7" s="303"/>
      <c r="E7" s="237"/>
      <c r="F7" s="157"/>
      <c r="G7" s="244"/>
      <c r="H7" s="244"/>
      <c r="I7" s="244"/>
      <c r="J7" s="244"/>
      <c r="K7" s="244"/>
      <c r="L7" s="157"/>
      <c r="M7" s="157"/>
      <c r="N7" s="241"/>
    </row>
    <row r="8" spans="2:14" ht="13.5">
      <c r="B8" s="291" t="s">
        <v>89</v>
      </c>
      <c r="C8" s="206" t="s">
        <v>82</v>
      </c>
      <c r="D8" s="207"/>
      <c r="E8" s="71" t="s">
        <v>69</v>
      </c>
      <c r="F8" s="258" t="str">
        <f>'入力用シート'!C34</f>
        <v> </v>
      </c>
      <c r="G8" s="256"/>
      <c r="H8" s="257"/>
      <c r="I8" s="71" t="s">
        <v>69</v>
      </c>
      <c r="J8" s="259">
        <f>IF('入力用シート'!C36="","",'入力用シート'!C36)</f>
      </c>
      <c r="K8" s="260">
        <f>IF('入力用シート'!H32="","",'入力用シート'!H32)</f>
      </c>
      <c r="L8" s="260">
        <f>IF('入力用シート'!I32="","",'入力用シート'!I32)</f>
      </c>
      <c r="M8" s="260">
        <f>IF('入力用シート'!J32="","",'入力用シート'!J32)</f>
      </c>
      <c r="N8" s="261">
        <f>IF('入力用シート'!K32="","",'入力用シート'!K32)</f>
      </c>
    </row>
    <row r="9" spans="2:14" ht="31.5" customHeight="1">
      <c r="B9" s="292"/>
      <c r="C9" s="208"/>
      <c r="D9" s="209"/>
      <c r="E9" s="47" t="s">
        <v>4</v>
      </c>
      <c r="F9" s="255" t="str">
        <f>IF('入力用シート'!C33="","",'入力用シート'!C33)</f>
        <v> </v>
      </c>
      <c r="G9" s="256"/>
      <c r="H9" s="257"/>
      <c r="I9" s="67" t="s">
        <v>5</v>
      </c>
      <c r="J9" s="213" t="str">
        <f>IF('入力用シート'!C35="","",'入力用シート'!C35)</f>
        <v> </v>
      </c>
      <c r="K9" s="214"/>
      <c r="L9" s="214"/>
      <c r="M9" s="215"/>
      <c r="N9" s="80"/>
    </row>
    <row r="10" spans="2:14" ht="13.5">
      <c r="B10" s="292"/>
      <c r="C10" s="294" t="s">
        <v>83</v>
      </c>
      <c r="D10" s="295"/>
      <c r="E10" s="70" t="s">
        <v>69</v>
      </c>
      <c r="F10" s="216" t="str">
        <f>IF('入力用シート'!C41="","",'入力用シート'!C41)</f>
        <v> </v>
      </c>
      <c r="G10" s="216"/>
      <c r="H10" s="217"/>
      <c r="I10" s="70"/>
      <c r="J10" s="218"/>
      <c r="K10" s="219"/>
      <c r="L10" s="219"/>
      <c r="M10" s="219"/>
      <c r="N10" s="220"/>
    </row>
    <row r="11" spans="2:14" ht="26.25" customHeight="1">
      <c r="B11" s="292"/>
      <c r="C11" s="296"/>
      <c r="D11" s="297"/>
      <c r="E11" s="64" t="s">
        <v>65</v>
      </c>
      <c r="F11" s="210" t="str">
        <f>IF('入力用シート'!C40="","",'入力用シート'!C40)</f>
        <v> </v>
      </c>
      <c r="G11" s="210"/>
      <c r="H11" s="211"/>
      <c r="I11" s="66" t="s">
        <v>49</v>
      </c>
      <c r="J11" s="210" t="str">
        <f>IF('入力用シート'!G40="","",'入力用シート'!G40)</f>
        <v> </v>
      </c>
      <c r="K11" s="210"/>
      <c r="L11" s="210"/>
      <c r="M11" s="210"/>
      <c r="N11" s="212"/>
    </row>
    <row r="12" spans="2:14" ht="13.5">
      <c r="B12" s="292"/>
      <c r="C12" s="206" t="s">
        <v>66</v>
      </c>
      <c r="D12" s="207"/>
      <c r="E12" s="81" t="s">
        <v>69</v>
      </c>
      <c r="F12" s="216" t="str">
        <f>IF('入力用シート'!C43="","",'入力用シート'!C43)</f>
        <v> </v>
      </c>
      <c r="G12" s="216"/>
      <c r="H12" s="217"/>
      <c r="I12" s="70"/>
      <c r="J12" s="218"/>
      <c r="K12" s="219"/>
      <c r="L12" s="219"/>
      <c r="M12" s="219"/>
      <c r="N12" s="220"/>
    </row>
    <row r="13" spans="2:14" ht="26.25" customHeight="1">
      <c r="B13" s="292"/>
      <c r="C13" s="298"/>
      <c r="D13" s="299"/>
      <c r="E13" s="64" t="s">
        <v>67</v>
      </c>
      <c r="F13" s="211" t="str">
        <f>IF('入力用シート'!C42="","",'入力用シート'!C42)</f>
        <v> </v>
      </c>
      <c r="G13" s="253"/>
      <c r="H13" s="254"/>
      <c r="I13" s="66" t="s">
        <v>49</v>
      </c>
      <c r="J13" s="210" t="str">
        <f>IF('入力用シート'!G42="","",'入力用シート'!G42)</f>
        <v> </v>
      </c>
      <c r="K13" s="210"/>
      <c r="L13" s="210"/>
      <c r="M13" s="210"/>
      <c r="N13" s="212"/>
    </row>
    <row r="14" spans="2:15" ht="27.75" customHeight="1">
      <c r="B14" s="293"/>
      <c r="C14" s="204" t="s">
        <v>68</v>
      </c>
      <c r="D14" s="205"/>
      <c r="E14" s="43"/>
      <c r="F14" s="262" t="str">
        <f>IF('入力用シート'!C44="","",'入力用シート'!C44)</f>
        <v> </v>
      </c>
      <c r="G14" s="263"/>
      <c r="H14" s="264"/>
      <c r="I14" s="274" t="s">
        <v>6</v>
      </c>
      <c r="J14" s="275"/>
      <c r="K14" s="63" t="str">
        <f>IF('入力用シート'!H35="","",'入力用シート'!H35)</f>
        <v> </v>
      </c>
      <c r="L14" s="50" t="s">
        <v>15</v>
      </c>
      <c r="M14" s="110" t="str">
        <f>IF('入力用シート'!J35="","",'入力用シート'!J35)</f>
        <v> </v>
      </c>
      <c r="N14" s="82" t="s">
        <v>14</v>
      </c>
      <c r="O14" s="41"/>
    </row>
    <row r="15" spans="2:15" ht="23.25" customHeight="1">
      <c r="B15" s="291" t="s">
        <v>90</v>
      </c>
      <c r="C15" s="206" t="s">
        <v>82</v>
      </c>
      <c r="D15" s="207"/>
      <c r="E15" s="71" t="s">
        <v>69</v>
      </c>
      <c r="F15" s="258" t="str">
        <f>'入力用シート'!C49</f>
        <v> </v>
      </c>
      <c r="G15" s="256"/>
      <c r="H15" s="257"/>
      <c r="I15" s="71" t="s">
        <v>69</v>
      </c>
      <c r="J15" s="259" t="str">
        <f>IF('入力用シート'!C51="","",'入力用シート'!C51)</f>
        <v> </v>
      </c>
      <c r="K15" s="260" t="e">
        <f>IF(入力用シート!#REF!="","",入力用シート!#REF!)</f>
        <v>#REF!</v>
      </c>
      <c r="L15" s="260" t="e">
        <f>IF(入力用シート!#REF!="","",入力用シート!#REF!)</f>
        <v>#REF!</v>
      </c>
      <c r="M15" s="260" t="e">
        <f>IF(入力用シート!#REF!="","",入力用シート!#REF!)</f>
        <v>#REF!</v>
      </c>
      <c r="N15" s="261" t="e">
        <f>IF(入力用シート!#REF!="","",入力用シート!#REF!)</f>
        <v>#REF!</v>
      </c>
      <c r="O15" s="41"/>
    </row>
    <row r="16" spans="2:15" ht="28.5" customHeight="1">
      <c r="B16" s="292"/>
      <c r="C16" s="208"/>
      <c r="D16" s="209"/>
      <c r="E16" s="47" t="s">
        <v>4</v>
      </c>
      <c r="F16" s="255" t="str">
        <f>IF('入力用シート'!C48="","",'入力用シート'!C48)</f>
        <v> </v>
      </c>
      <c r="G16" s="256"/>
      <c r="H16" s="257"/>
      <c r="I16" s="67" t="s">
        <v>5</v>
      </c>
      <c r="J16" s="213" t="str">
        <f>IF('入力用シート'!C50="","",'入力用シート'!C50)</f>
        <v> </v>
      </c>
      <c r="K16" s="214"/>
      <c r="L16" s="214"/>
      <c r="M16" s="215"/>
      <c r="N16" s="80"/>
      <c r="O16" s="41"/>
    </row>
    <row r="17" spans="2:15" ht="19.5" customHeight="1">
      <c r="B17" s="292"/>
      <c r="C17" s="294" t="s">
        <v>83</v>
      </c>
      <c r="D17" s="295"/>
      <c r="E17" s="70" t="s">
        <v>69</v>
      </c>
      <c r="F17" s="216" t="str">
        <f>IF('入力用シート'!C56="","",'入力用シート'!C56)</f>
        <v> </v>
      </c>
      <c r="G17" s="216"/>
      <c r="H17" s="217"/>
      <c r="I17" s="70"/>
      <c r="J17" s="218"/>
      <c r="K17" s="219"/>
      <c r="L17" s="219"/>
      <c r="M17" s="219"/>
      <c r="N17" s="220"/>
      <c r="O17" s="41"/>
    </row>
    <row r="18" spans="2:15" ht="27.75" customHeight="1">
      <c r="B18" s="292"/>
      <c r="C18" s="296"/>
      <c r="D18" s="297"/>
      <c r="E18" s="64" t="s">
        <v>65</v>
      </c>
      <c r="F18" s="210" t="str">
        <f>IF('入力用シート'!C55="","",'入力用シート'!C55)</f>
        <v> </v>
      </c>
      <c r="G18" s="210"/>
      <c r="H18" s="211"/>
      <c r="I18" s="66" t="s">
        <v>49</v>
      </c>
      <c r="J18" s="210" t="str">
        <f>IF('入力用シート'!G55="","",'入力用シート'!G55)</f>
        <v> </v>
      </c>
      <c r="K18" s="210"/>
      <c r="L18" s="210"/>
      <c r="M18" s="210"/>
      <c r="N18" s="212"/>
      <c r="O18" s="41"/>
    </row>
    <row r="19" spans="2:15" ht="21.75" customHeight="1">
      <c r="B19" s="292"/>
      <c r="C19" s="206" t="s">
        <v>66</v>
      </c>
      <c r="D19" s="207"/>
      <c r="E19" s="81" t="s">
        <v>69</v>
      </c>
      <c r="F19" s="216" t="str">
        <f>IF('入力用シート'!C58="","",'入力用シート'!C58)</f>
        <v> </v>
      </c>
      <c r="G19" s="216"/>
      <c r="H19" s="217"/>
      <c r="I19" s="70"/>
      <c r="J19" s="218"/>
      <c r="K19" s="219"/>
      <c r="L19" s="219"/>
      <c r="M19" s="219"/>
      <c r="N19" s="220"/>
      <c r="O19" s="41"/>
    </row>
    <row r="20" spans="2:15" ht="27.75" customHeight="1">
      <c r="B20" s="292"/>
      <c r="C20" s="298"/>
      <c r="D20" s="299"/>
      <c r="E20" s="64" t="s">
        <v>67</v>
      </c>
      <c r="F20" s="211" t="str">
        <f>IF('入力用シート'!C57="","",'入力用シート'!C57)</f>
        <v> </v>
      </c>
      <c r="G20" s="253"/>
      <c r="H20" s="254"/>
      <c r="I20" s="66" t="s">
        <v>49</v>
      </c>
      <c r="J20" s="210" t="str">
        <f>IF('入力用シート'!G57="","",'入力用シート'!G57)</f>
        <v> </v>
      </c>
      <c r="K20" s="210"/>
      <c r="L20" s="210"/>
      <c r="M20" s="210"/>
      <c r="N20" s="212"/>
      <c r="O20" s="41"/>
    </row>
    <row r="21" spans="2:15" ht="29.25" customHeight="1">
      <c r="B21" s="293"/>
      <c r="C21" s="204" t="s">
        <v>68</v>
      </c>
      <c r="D21" s="205"/>
      <c r="E21" s="43"/>
      <c r="F21" s="262" t="str">
        <f>IF('入力用シート'!C59="","",'入力用シート'!C59)</f>
        <v> </v>
      </c>
      <c r="G21" s="263"/>
      <c r="H21" s="264"/>
      <c r="I21" s="274" t="s">
        <v>6</v>
      </c>
      <c r="J21" s="275"/>
      <c r="K21" s="63" t="str">
        <f>IF('入力用シート'!H50="","",'入力用シート'!H50)</f>
        <v> </v>
      </c>
      <c r="L21" s="50" t="s">
        <v>15</v>
      </c>
      <c r="M21" s="110" t="str">
        <f>IF('入力用シート'!J50="","",'入力用シート'!J50)</f>
        <v> </v>
      </c>
      <c r="N21" s="82" t="s">
        <v>14</v>
      </c>
      <c r="O21" s="41"/>
    </row>
    <row r="22" spans="2:14" ht="24" customHeight="1">
      <c r="B22" s="276" t="s">
        <v>84</v>
      </c>
      <c r="C22" s="219"/>
      <c r="D22" s="277"/>
      <c r="E22" s="266" t="s">
        <v>85</v>
      </c>
      <c r="F22" s="267"/>
      <c r="G22" s="96" t="str">
        <f>IF('入力用シート'!$I$62=1,"①","１")</f>
        <v>１</v>
      </c>
      <c r="H22" s="46" t="s">
        <v>60</v>
      </c>
      <c r="I22" s="55"/>
      <c r="J22" s="96" t="str">
        <f>IF('入力用シート'!$I$62=2,"②","２")</f>
        <v>２</v>
      </c>
      <c r="K22" s="48" t="s">
        <v>61</v>
      </c>
      <c r="L22" s="54"/>
      <c r="M22" s="54"/>
      <c r="N22" s="83"/>
    </row>
    <row r="23" spans="2:14" ht="18.75" customHeight="1">
      <c r="B23" s="278"/>
      <c r="C23" s="157"/>
      <c r="D23" s="279"/>
      <c r="E23" s="56"/>
      <c r="F23" s="57"/>
      <c r="G23" s="58"/>
      <c r="H23" s="53"/>
      <c r="I23" s="53" t="s">
        <v>59</v>
      </c>
      <c r="J23" s="53"/>
      <c r="K23" s="53"/>
      <c r="L23" s="31"/>
      <c r="M23" s="53"/>
      <c r="N23" s="84"/>
    </row>
    <row r="24" spans="2:14" ht="13.5" customHeight="1">
      <c r="B24" s="280" t="s">
        <v>53</v>
      </c>
      <c r="C24" s="281"/>
      <c r="D24" s="282"/>
      <c r="E24" s="271" t="s">
        <v>91</v>
      </c>
      <c r="F24" s="272"/>
      <c r="G24" s="272"/>
      <c r="H24" s="272"/>
      <c r="I24" s="272"/>
      <c r="J24" s="272"/>
      <c r="K24" s="272"/>
      <c r="L24" s="272"/>
      <c r="M24" s="272"/>
      <c r="N24" s="273"/>
    </row>
    <row r="25" spans="2:14" ht="13.5" customHeight="1">
      <c r="B25" s="283"/>
      <c r="C25" s="284"/>
      <c r="D25" s="285"/>
      <c r="E25" s="222" t="str">
        <f>IF('入力用シート'!I65=1,"○"&amp;"承諾します","承諾します")</f>
        <v>承諾します</v>
      </c>
      <c r="F25" s="146"/>
      <c r="G25" s="146"/>
      <c r="H25" s="146"/>
      <c r="I25" s="223" t="str">
        <f>IF('入力用シート'!I65=2,"○"&amp;"承諾しません","承諾しません")</f>
        <v>承諾しません</v>
      </c>
      <c r="J25" s="223"/>
      <c r="K25" s="223"/>
      <c r="L25" s="223"/>
      <c r="M25" s="223"/>
      <c r="N25" s="224"/>
    </row>
    <row r="26" spans="2:14" ht="13.5" customHeight="1">
      <c r="B26" s="283"/>
      <c r="C26" s="284"/>
      <c r="D26" s="285"/>
      <c r="E26" s="268" t="s">
        <v>92</v>
      </c>
      <c r="F26" s="269"/>
      <c r="G26" s="269"/>
      <c r="H26" s="269"/>
      <c r="I26" s="269"/>
      <c r="J26" s="269"/>
      <c r="K26" s="269"/>
      <c r="L26" s="269"/>
      <c r="M26" s="269"/>
      <c r="N26" s="270"/>
    </row>
    <row r="27" spans="2:14" ht="21" customHeight="1">
      <c r="B27" s="286"/>
      <c r="C27" s="144"/>
      <c r="D27" s="287"/>
      <c r="E27" s="222" t="str">
        <f>IF('入力用シート'!I68=1,"○"&amp;"承諾します","承諾します")</f>
        <v>承諾します</v>
      </c>
      <c r="F27" s="223"/>
      <c r="G27" s="223"/>
      <c r="H27" s="223"/>
      <c r="I27" s="223" t="str">
        <f>IF('入力用シート'!I68=2,"○"&amp;"承諾しません","承諾しません")</f>
        <v>○承諾しません</v>
      </c>
      <c r="J27" s="223"/>
      <c r="K27" s="223"/>
      <c r="L27" s="223"/>
      <c r="M27" s="223"/>
      <c r="N27" s="224"/>
    </row>
    <row r="28" spans="2:14" ht="13.5" customHeight="1">
      <c r="B28" s="280" t="s">
        <v>9</v>
      </c>
      <c r="C28" s="281"/>
      <c r="D28" s="282"/>
      <c r="E28" s="105"/>
      <c r="F28" s="97" t="str">
        <f>IF('入力用シート'!D73="","〒","　〒 "&amp;'入力用シート'!D73)</f>
        <v>　〒  </v>
      </c>
      <c r="G28" s="97"/>
      <c r="H28" s="60"/>
      <c r="I28" s="60"/>
      <c r="J28" s="60"/>
      <c r="K28" s="60"/>
      <c r="L28" s="60"/>
      <c r="M28" s="60"/>
      <c r="N28" s="86"/>
    </row>
    <row r="29" spans="2:14" ht="13.5" customHeight="1">
      <c r="B29" s="283"/>
      <c r="C29" s="284"/>
      <c r="D29" s="285"/>
      <c r="E29" s="106"/>
      <c r="F29" s="228" t="str">
        <f>IF('入力用シート'!D75="","","　"&amp;'入力用シート'!D75)</f>
        <v>　 </v>
      </c>
      <c r="G29" s="265"/>
      <c r="H29" s="265"/>
      <c r="I29" s="265"/>
      <c r="J29" s="265"/>
      <c r="K29" s="265"/>
      <c r="L29" s="265"/>
      <c r="M29" s="59"/>
      <c r="N29" s="87"/>
    </row>
    <row r="30" spans="2:14" ht="17.25" customHeight="1">
      <c r="B30" s="283"/>
      <c r="C30" s="284"/>
      <c r="D30" s="285"/>
      <c r="E30" s="106"/>
      <c r="F30" s="59"/>
      <c r="G30" s="59"/>
      <c r="H30" s="59"/>
      <c r="I30" s="228" t="str">
        <f>IF('入力用シート'!F73="","TEL","TEL　 "&amp;'入力用シート'!F73)</f>
        <v>TEL　  </v>
      </c>
      <c r="J30" s="228"/>
      <c r="K30" s="228"/>
      <c r="L30" s="228"/>
      <c r="M30" s="59"/>
      <c r="N30" s="87"/>
    </row>
    <row r="31" spans="2:14" ht="21" customHeight="1">
      <c r="B31" s="286"/>
      <c r="C31" s="144"/>
      <c r="D31" s="287"/>
      <c r="E31" s="107"/>
      <c r="F31" s="42"/>
      <c r="G31" s="42"/>
      <c r="H31" s="42"/>
      <c r="I31" s="229" t="str">
        <f>IF('入力用シート'!F74="","FAX","Faｘ 　"&amp;'入力用シート'!F74)</f>
        <v>Faｘ 　 </v>
      </c>
      <c r="J31" s="229"/>
      <c r="K31" s="229"/>
      <c r="L31" s="229"/>
      <c r="M31" s="42"/>
      <c r="N31" s="85"/>
    </row>
    <row r="32" spans="2:14" ht="10.5" customHeight="1">
      <c r="B32" s="103"/>
      <c r="C32" s="44"/>
      <c r="G32" s="288" t="str">
        <f>'入力用シート'!G82</f>
        <v> </v>
      </c>
      <c r="I32" s="230" t="e">
        <f>(G32*500)</f>
        <v>#VALUE!</v>
      </c>
      <c r="N32" s="88"/>
    </row>
    <row r="33" spans="2:15" ht="13.5" customHeight="1">
      <c r="B33" s="89"/>
      <c r="C33" s="41" t="s">
        <v>97</v>
      </c>
      <c r="D33" s="98"/>
      <c r="G33" s="289"/>
      <c r="H33" s="99" t="s">
        <v>86</v>
      </c>
      <c r="I33" s="231"/>
      <c r="J33" s="98" t="s">
        <v>87</v>
      </c>
      <c r="N33" s="80"/>
      <c r="O33" s="65"/>
    </row>
    <row r="34" spans="2:15" ht="11.25" customHeight="1">
      <c r="B34" s="89"/>
      <c r="C34" s="25"/>
      <c r="D34" s="41"/>
      <c r="E34" s="100"/>
      <c r="F34" s="290"/>
      <c r="G34" s="290"/>
      <c r="H34" s="101"/>
      <c r="I34" s="100"/>
      <c r="J34" s="68"/>
      <c r="K34" s="41"/>
      <c r="L34" s="51"/>
      <c r="M34" s="25"/>
      <c r="N34" s="80"/>
      <c r="O34" s="65"/>
    </row>
    <row r="35" spans="2:14" ht="13.5" customHeight="1">
      <c r="B35" s="89"/>
      <c r="C35" s="25"/>
      <c r="D35" s="226">
        <f ca="1">TODAY()</f>
        <v>39553</v>
      </c>
      <c r="E35" s="226"/>
      <c r="F35" s="226"/>
      <c r="G35" s="69"/>
      <c r="H35" s="25"/>
      <c r="I35" s="25"/>
      <c r="J35" s="25"/>
      <c r="K35" s="25"/>
      <c r="L35" s="25"/>
      <c r="M35" s="25"/>
      <c r="N35" s="80"/>
    </row>
    <row r="36" spans="2:14" ht="18.75" customHeight="1">
      <c r="B36" s="89"/>
      <c r="C36" s="25"/>
      <c r="D36" s="25"/>
      <c r="E36" s="25"/>
      <c r="F36" s="23" t="s">
        <v>54</v>
      </c>
      <c r="G36" s="23"/>
      <c r="H36" s="229" t="str">
        <f>IF('入力用シート'!B13="","",'入力用シート'!B13)</f>
        <v> </v>
      </c>
      <c r="I36" s="229"/>
      <c r="J36" s="229"/>
      <c r="K36" s="229"/>
      <c r="L36" s="49"/>
      <c r="M36" s="49"/>
      <c r="N36" s="80"/>
    </row>
    <row r="37" spans="2:14" ht="19.5" customHeight="1">
      <c r="B37" s="89"/>
      <c r="C37" s="51"/>
      <c r="D37" s="51"/>
      <c r="E37" s="25"/>
      <c r="F37" s="23" t="s">
        <v>63</v>
      </c>
      <c r="G37" s="25"/>
      <c r="H37" s="221" t="str">
        <f>IF('入力用シート'!C72="","",'入力用シート'!C72)</f>
        <v> </v>
      </c>
      <c r="I37" s="221"/>
      <c r="J37" s="221"/>
      <c r="K37" s="31"/>
      <c r="L37" s="23" t="s">
        <v>55</v>
      </c>
      <c r="M37" s="25"/>
      <c r="N37" s="80"/>
    </row>
    <row r="38" spans="2:14" ht="19.5" customHeight="1">
      <c r="B38" s="89"/>
      <c r="C38" s="51"/>
      <c r="D38" s="51"/>
      <c r="E38" s="25"/>
      <c r="F38" s="23" t="s">
        <v>62</v>
      </c>
      <c r="G38" s="25"/>
      <c r="H38" s="225" t="str">
        <f>IF('入力用シート'!C76="","",'入力用シート'!C76)</f>
        <v> </v>
      </c>
      <c r="I38" s="225"/>
      <c r="J38" s="225"/>
      <c r="K38" s="33"/>
      <c r="L38" s="23" t="s">
        <v>55</v>
      </c>
      <c r="M38" s="25"/>
      <c r="N38" s="90"/>
    </row>
    <row r="39" spans="2:14" ht="12" customHeight="1">
      <c r="B39" s="89"/>
      <c r="C39" s="51"/>
      <c r="D39" s="51"/>
      <c r="E39" s="25"/>
      <c r="F39" s="23"/>
      <c r="G39" s="25"/>
      <c r="H39" s="62"/>
      <c r="I39" s="62"/>
      <c r="J39" s="62"/>
      <c r="K39" s="48"/>
      <c r="L39" s="41"/>
      <c r="M39" s="23"/>
      <c r="N39" s="90"/>
    </row>
    <row r="40" spans="2:14" ht="16.5" customHeight="1">
      <c r="B40" s="89"/>
      <c r="C40" s="25"/>
      <c r="D40" s="25"/>
      <c r="E40" s="51"/>
      <c r="F40" s="41" t="s">
        <v>64</v>
      </c>
      <c r="G40" s="41"/>
      <c r="H40" s="229" t="str">
        <f>IF('入力用シート'!F77="","TEL","T　E　L　  "&amp;'入力用シート'!F77)</f>
        <v>T　E　L　   </v>
      </c>
      <c r="I40" s="229"/>
      <c r="J40" s="229"/>
      <c r="K40" s="229"/>
      <c r="L40" s="25"/>
      <c r="M40" s="25"/>
      <c r="N40" s="90"/>
    </row>
    <row r="41" spans="2:14" ht="19.5" customHeight="1" thickBot="1">
      <c r="B41" s="104"/>
      <c r="C41" s="91"/>
      <c r="D41" s="91"/>
      <c r="E41" s="92"/>
      <c r="F41" s="93"/>
      <c r="G41" s="94"/>
      <c r="H41" s="227" t="str">
        <f>IF('入力用シート'!E79="","携帯電話　　　TEL","携帯電話　"&amp;'入力用シート'!E79)</f>
        <v>携帯電話　 </v>
      </c>
      <c r="I41" s="227"/>
      <c r="J41" s="227"/>
      <c r="K41" s="227"/>
      <c r="L41" s="227"/>
      <c r="M41" s="92"/>
      <c r="N41" s="95"/>
    </row>
    <row r="42" spans="5:7" ht="19.5" customHeight="1">
      <c r="E42" s="24"/>
      <c r="F42" s="61"/>
      <c r="G42" s="23"/>
    </row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/>
  <mergeCells count="74">
    <mergeCell ref="B2:D2"/>
    <mergeCell ref="B3:D3"/>
    <mergeCell ref="B4:D4"/>
    <mergeCell ref="B5:D7"/>
    <mergeCell ref="B8:B14"/>
    <mergeCell ref="B15:B21"/>
    <mergeCell ref="C15:D16"/>
    <mergeCell ref="F15:H15"/>
    <mergeCell ref="F16:H16"/>
    <mergeCell ref="C17:D18"/>
    <mergeCell ref="C19:D20"/>
    <mergeCell ref="F19:H19"/>
    <mergeCell ref="C10:D11"/>
    <mergeCell ref="C12:D13"/>
    <mergeCell ref="J15:N15"/>
    <mergeCell ref="J16:M16"/>
    <mergeCell ref="J17:N17"/>
    <mergeCell ref="B22:D23"/>
    <mergeCell ref="J19:N19"/>
    <mergeCell ref="F20:H20"/>
    <mergeCell ref="I31:L31"/>
    <mergeCell ref="F29:L29"/>
    <mergeCell ref="E22:F22"/>
    <mergeCell ref="E26:N26"/>
    <mergeCell ref="E24:N24"/>
    <mergeCell ref="F21:H21"/>
    <mergeCell ref="I21:J21"/>
    <mergeCell ref="C21:D21"/>
    <mergeCell ref="K4:L4"/>
    <mergeCell ref="F13:H13"/>
    <mergeCell ref="F9:H9"/>
    <mergeCell ref="F8:H8"/>
    <mergeCell ref="J8:N8"/>
    <mergeCell ref="F10:H10"/>
    <mergeCell ref="J10:N10"/>
    <mergeCell ref="F14:H14"/>
    <mergeCell ref="J20:N20"/>
    <mergeCell ref="F2:H2"/>
    <mergeCell ref="I2:M2"/>
    <mergeCell ref="E6:E7"/>
    <mergeCell ref="L6:N7"/>
    <mergeCell ref="G6:K7"/>
    <mergeCell ref="F6:F7"/>
    <mergeCell ref="E4:G4"/>
    <mergeCell ref="F3:M3"/>
    <mergeCell ref="I4:J4"/>
    <mergeCell ref="F17:H17"/>
    <mergeCell ref="F18:H18"/>
    <mergeCell ref="J18:N18"/>
    <mergeCell ref="H41:L41"/>
    <mergeCell ref="I30:L30"/>
    <mergeCell ref="H40:K40"/>
    <mergeCell ref="I25:N25"/>
    <mergeCell ref="E25:H25"/>
    <mergeCell ref="I32:I33"/>
    <mergeCell ref="H36:K36"/>
    <mergeCell ref="H37:J37"/>
    <mergeCell ref="E27:H27"/>
    <mergeCell ref="I27:N27"/>
    <mergeCell ref="H38:J38"/>
    <mergeCell ref="D35:F35"/>
    <mergeCell ref="B24:D27"/>
    <mergeCell ref="G32:G33"/>
    <mergeCell ref="F34:G34"/>
    <mergeCell ref="B28:D31"/>
    <mergeCell ref="C14:D14"/>
    <mergeCell ref="C8:D9"/>
    <mergeCell ref="F11:H11"/>
    <mergeCell ref="J11:N11"/>
    <mergeCell ref="J13:N13"/>
    <mergeCell ref="J9:M9"/>
    <mergeCell ref="F12:H12"/>
    <mergeCell ref="J12:N12"/>
    <mergeCell ref="I14:J14"/>
  </mergeCells>
  <printOptions/>
  <pageMargins left="0.65" right="0.38" top="0.92" bottom="0.59" header="0.56" footer="0.512"/>
  <pageSetup horizontalDpi="300" verticalDpi="300" orientation="portrait" paperSize="9" scale="91" r:id="rId1"/>
  <headerFooter alignWithMargins="0">
    <oddHeader>&amp;C&amp;"ＭＳ Ｐゴシック,太字"&amp;20第２３回　沖縄県吹奏楽祭　　参加申込書　①&amp;R&amp;20　　　</oddHead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2" sqref="A2:J2"/>
    </sheetView>
  </sheetViews>
  <sheetFormatPr defaultColWidth="9.00390625" defaultRowHeight="13.5" zeroHeight="1"/>
  <cols>
    <col min="1" max="1" width="9.00390625" style="15" customWidth="1"/>
    <col min="2" max="2" width="4.125" style="15" customWidth="1"/>
    <col min="3" max="3" width="6.50390625" style="15" customWidth="1"/>
    <col min="4" max="8" width="9.00390625" style="15" customWidth="1"/>
    <col min="9" max="9" width="7.875" style="15" customWidth="1"/>
    <col min="10" max="10" width="9.00390625" style="15" customWidth="1"/>
    <col min="11" max="11" width="2.25390625" style="15" customWidth="1"/>
    <col min="12" max="255" width="0" style="15" hidden="1" customWidth="1"/>
    <col min="256" max="16384" width="2.50390625" style="15" hidden="1" customWidth="1"/>
  </cols>
  <sheetData>
    <row r="1" spans="2:10" s="14" customFormat="1" ht="48" customHeight="1">
      <c r="B1" s="115"/>
      <c r="C1" s="318" t="s">
        <v>119</v>
      </c>
      <c r="D1" s="319"/>
      <c r="E1" s="319"/>
      <c r="F1" s="319"/>
      <c r="G1" s="319"/>
      <c r="H1" s="319"/>
      <c r="I1" s="320"/>
      <c r="J1" s="115"/>
    </row>
    <row r="2" spans="1:10" s="14" customFormat="1" ht="28.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spans="1:10" s="14" customFormat="1" ht="28.5">
      <c r="A3" s="323" t="s">
        <v>107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0" s="14" customFormat="1" ht="28.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45.75" customHeight="1">
      <c r="A5" s="16"/>
      <c r="B5" s="17"/>
      <c r="C5" s="324" t="s">
        <v>108</v>
      </c>
      <c r="D5" s="324"/>
      <c r="E5" s="324"/>
      <c r="F5" s="324"/>
      <c r="G5" s="324"/>
      <c r="H5" s="324"/>
      <c r="I5" s="111"/>
      <c r="J5" s="18"/>
    </row>
    <row r="6" spans="1:10" ht="24.75" customHeight="1">
      <c r="A6" s="19" t="s">
        <v>44</v>
      </c>
      <c r="B6" s="32"/>
      <c r="C6" s="315" t="str">
        <f>IF('入力用シート'!B14="","",'入力用シート'!B14)</f>
        <v> </v>
      </c>
      <c r="D6" s="315"/>
      <c r="E6" s="315"/>
      <c r="F6" s="315"/>
      <c r="G6" s="315"/>
      <c r="H6" s="315"/>
      <c r="I6" s="315"/>
      <c r="J6" s="321"/>
    </row>
    <row r="7" spans="1:10" ht="60" customHeight="1">
      <c r="A7" s="20" t="s">
        <v>7</v>
      </c>
      <c r="B7" s="22"/>
      <c r="C7" s="304" t="str">
        <f>IF('入力用シート'!B13="","",'入力用シート'!B13)</f>
        <v> </v>
      </c>
      <c r="D7" s="304"/>
      <c r="E7" s="304"/>
      <c r="F7" s="304"/>
      <c r="G7" s="304"/>
      <c r="H7" s="304"/>
      <c r="I7" s="304"/>
      <c r="J7" s="317"/>
    </row>
    <row r="8" spans="1:10" ht="24.75" customHeight="1">
      <c r="A8" s="310" t="s">
        <v>89</v>
      </c>
      <c r="B8" s="313" t="s">
        <v>48</v>
      </c>
      <c r="C8" s="314"/>
      <c r="D8" s="308" t="str">
        <f>IF('入力用シート'!C41="","",'入力用シート'!C41)</f>
        <v> </v>
      </c>
      <c r="E8" s="308"/>
      <c r="F8" s="308"/>
      <c r="G8" s="308"/>
      <c r="H8" s="308"/>
      <c r="I8" s="308"/>
      <c r="J8" s="309"/>
    </row>
    <row r="9" spans="1:10" ht="60" customHeight="1">
      <c r="A9" s="311"/>
      <c r="B9" s="38" t="s">
        <v>46</v>
      </c>
      <c r="D9" s="304" t="str">
        <f>IF('入力用シート'!C40="",IF('入力用シート'!G40="","",'入力用シート'!G40),'入力用シート'!C40)</f>
        <v> </v>
      </c>
      <c r="E9" s="304"/>
      <c r="F9" s="304"/>
      <c r="G9" s="304"/>
      <c r="H9" s="304"/>
      <c r="I9" s="304"/>
      <c r="J9" s="29"/>
    </row>
    <row r="10" spans="1:10" ht="24.75" customHeight="1">
      <c r="A10" s="311"/>
      <c r="B10" s="313" t="s">
        <v>48</v>
      </c>
      <c r="C10" s="314"/>
      <c r="D10" s="308" t="str">
        <f>IF('入力用シート'!C34="","",'入力用シート'!C34)</f>
        <v> </v>
      </c>
      <c r="E10" s="308"/>
      <c r="F10" s="308"/>
      <c r="G10" s="308"/>
      <c r="H10" s="308"/>
      <c r="I10" s="308"/>
      <c r="J10" s="309"/>
    </row>
    <row r="11" spans="1:10" ht="60" customHeight="1">
      <c r="A11" s="312"/>
      <c r="B11" s="39" t="s">
        <v>47</v>
      </c>
      <c r="D11" s="304" t="str">
        <f>IF('入力用シート'!C33="",IF('入力用シート'!C35="","",'入力用シート'!C35),'入力用シート'!C33)</f>
        <v> </v>
      </c>
      <c r="E11" s="304"/>
      <c r="F11" s="304"/>
      <c r="G11" s="304"/>
      <c r="H11" s="304"/>
      <c r="I11" s="304"/>
      <c r="J11" s="317"/>
    </row>
    <row r="12" spans="1:10" ht="24.75" customHeight="1">
      <c r="A12" s="310" t="s">
        <v>90</v>
      </c>
      <c r="B12" s="313" t="s">
        <v>48</v>
      </c>
      <c r="C12" s="314"/>
      <c r="D12" s="308" t="str">
        <f>IF('入力用シート'!C56="","",'入力用シート'!C56)</f>
        <v> </v>
      </c>
      <c r="E12" s="308"/>
      <c r="F12" s="308"/>
      <c r="G12" s="308"/>
      <c r="H12" s="308"/>
      <c r="I12" s="308"/>
      <c r="J12" s="309"/>
    </row>
    <row r="13" spans="1:10" ht="60" customHeight="1">
      <c r="A13" s="311"/>
      <c r="B13" s="38" t="s">
        <v>46</v>
      </c>
      <c r="D13" s="304" t="str">
        <f>IF('入力用シート'!C55="",IF('入力用シート'!G55="","",'入力用シート'!G55),'入力用シート'!C55)</f>
        <v> </v>
      </c>
      <c r="E13" s="304"/>
      <c r="F13" s="304"/>
      <c r="G13" s="304"/>
      <c r="H13" s="304"/>
      <c r="I13" s="304"/>
      <c r="J13" s="29"/>
    </row>
    <row r="14" spans="1:10" ht="24.75" customHeight="1">
      <c r="A14" s="311"/>
      <c r="B14" s="313" t="s">
        <v>48</v>
      </c>
      <c r="C14" s="314"/>
      <c r="D14" s="308" t="str">
        <f>IF('入力用シート'!C49="","",'入力用シート'!C49)</f>
        <v> </v>
      </c>
      <c r="E14" s="308"/>
      <c r="F14" s="308"/>
      <c r="G14" s="308"/>
      <c r="H14" s="308"/>
      <c r="I14" s="308"/>
      <c r="J14" s="309"/>
    </row>
    <row r="15" spans="1:10" ht="60" customHeight="1">
      <c r="A15" s="312"/>
      <c r="B15" s="39" t="s">
        <v>47</v>
      </c>
      <c r="D15" s="304" t="str">
        <f>IF('入力用シート'!C48="",IF('入力用シート'!C48="","",'入力用シート'!C48),'入力用シート'!C48)</f>
        <v> </v>
      </c>
      <c r="E15" s="304"/>
      <c r="F15" s="304"/>
      <c r="G15" s="304"/>
      <c r="H15" s="304"/>
      <c r="I15" s="304"/>
      <c r="J15" s="317"/>
    </row>
    <row r="16" spans="1:10" ht="24.75" customHeight="1">
      <c r="A16" s="306" t="s">
        <v>50</v>
      </c>
      <c r="B16" s="37" t="s">
        <v>45</v>
      </c>
      <c r="C16" s="37"/>
      <c r="D16" s="315" t="str">
        <f>IF('入力用シート'!B19="","",'入力用シート'!B19)</f>
        <v> </v>
      </c>
      <c r="E16" s="316"/>
      <c r="F16" s="316"/>
      <c r="G16" s="316"/>
      <c r="H16" s="316"/>
      <c r="I16" s="316"/>
      <c r="J16" s="73"/>
    </row>
    <row r="17" spans="1:10" ht="60" customHeight="1">
      <c r="A17" s="307"/>
      <c r="B17" s="30"/>
      <c r="C17" s="40"/>
      <c r="D17" s="304" t="str">
        <f>IF('入力用シート'!B18="","",'入力用シート'!B18)</f>
        <v> </v>
      </c>
      <c r="E17" s="305"/>
      <c r="F17" s="305"/>
      <c r="G17" s="305"/>
      <c r="H17" s="305"/>
      <c r="I17" s="305"/>
      <c r="J17" s="74"/>
    </row>
    <row r="18" spans="1:2" ht="29.25" customHeight="1">
      <c r="A18" s="113" t="s">
        <v>109</v>
      </c>
      <c r="B18" s="21"/>
    </row>
    <row r="19" spans="1:2" ht="13.5">
      <c r="A19" s="21" t="s">
        <v>111</v>
      </c>
      <c r="B19" s="21"/>
    </row>
    <row r="20" spans="1:2" ht="13.5">
      <c r="A20" s="21" t="s">
        <v>110</v>
      </c>
      <c r="B20" s="21"/>
    </row>
    <row r="21" spans="1:2" ht="13.5">
      <c r="A21" s="21" t="s">
        <v>112</v>
      </c>
      <c r="B21" s="21"/>
    </row>
    <row r="22" spans="1:2" ht="13.5">
      <c r="A22" s="21" t="s">
        <v>113</v>
      </c>
      <c r="B22" s="21"/>
    </row>
    <row r="23" spans="1:2" ht="13.5">
      <c r="A23" s="21" t="s">
        <v>114</v>
      </c>
      <c r="B23" s="21"/>
    </row>
    <row r="24" spans="1:2" ht="13.5">
      <c r="A24" s="21" t="s">
        <v>115</v>
      </c>
      <c r="B24" s="21"/>
    </row>
    <row r="25" spans="1:2" ht="13.5">
      <c r="A25" s="114" t="s">
        <v>116</v>
      </c>
      <c r="B25" s="21"/>
    </row>
    <row r="26" ht="33.75" customHeight="1" hidden="1"/>
    <row r="27" ht="13.5" hidden="1"/>
    <row r="28" ht="13.5" hidden="1"/>
    <row r="29" ht="8.25" customHeight="1" hidden="1"/>
    <row r="30" ht="13.5" hidden="1"/>
    <row r="31" ht="13.5" hidden="1"/>
    <row r="32" ht="13.5" hidden="1"/>
    <row r="33" ht="13.5" hidden="1"/>
    <row r="34" ht="13.5" hidden="1"/>
    <row r="35" ht="13.5" hidden="1"/>
    <row r="36" ht="39" customHeight="1" hidden="1"/>
    <row r="37" ht="13.5" hidden="1"/>
    <row r="38" ht="13.5" hidden="1"/>
    <row r="39" ht="13.5" hidden="1"/>
    <row r="40" ht="13.5" hidden="1"/>
    <row r="41" ht="13.5" hidden="1"/>
    <row r="42" ht="13.5" hidden="1"/>
    <row r="43" ht="13.5"/>
  </sheetData>
  <sheetProtection/>
  <mergeCells count="23">
    <mergeCell ref="D11:J11"/>
    <mergeCell ref="B8:C8"/>
    <mergeCell ref="B10:C10"/>
    <mergeCell ref="D14:J14"/>
    <mergeCell ref="D15:J15"/>
    <mergeCell ref="C1:I1"/>
    <mergeCell ref="C6:J6"/>
    <mergeCell ref="A2:J2"/>
    <mergeCell ref="A3:J3"/>
    <mergeCell ref="C5:H5"/>
    <mergeCell ref="C7:J7"/>
    <mergeCell ref="A8:A11"/>
    <mergeCell ref="D8:J8"/>
    <mergeCell ref="D17:I17"/>
    <mergeCell ref="D9:I9"/>
    <mergeCell ref="A16:A17"/>
    <mergeCell ref="D10:J10"/>
    <mergeCell ref="A12:A15"/>
    <mergeCell ref="B12:C12"/>
    <mergeCell ref="D12:J12"/>
    <mergeCell ref="D13:I13"/>
    <mergeCell ref="B14:C14"/>
    <mergeCell ref="D16:I16"/>
  </mergeCells>
  <printOptions/>
  <pageMargins left="1.16" right="0.45" top="0.51" bottom="1" header="0.512" footer="0.512"/>
  <pageSetup horizontalDpi="300" verticalDpi="300" orientation="portrait" paperSize="9" scale="99" r:id="rId1"/>
  <headerFooter alignWithMargins="0">
    <oddHeader>&amp;R&amp;20②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00390625" defaultRowHeight="13.5" zeroHeight="1"/>
  <cols>
    <col min="3" max="16384" width="0" style="0" hidden="1" customWidth="1"/>
  </cols>
  <sheetData>
    <row r="1" ht="13.5">
      <c r="A1" t="s">
        <v>37</v>
      </c>
    </row>
    <row r="2" spans="1:2" ht="13.5">
      <c r="A2">
        <v>1</v>
      </c>
      <c r="B2" t="s">
        <v>38</v>
      </c>
    </row>
    <row r="3" spans="1:2" ht="13.5">
      <c r="A3">
        <v>2</v>
      </c>
      <c r="B3" t="s">
        <v>39</v>
      </c>
    </row>
    <row r="4" spans="1:2" ht="13.5">
      <c r="A4">
        <v>3</v>
      </c>
      <c r="B4" t="s">
        <v>40</v>
      </c>
    </row>
    <row r="5" spans="1:2" ht="13.5">
      <c r="A5">
        <v>4</v>
      </c>
      <c r="B5" t="s">
        <v>41</v>
      </c>
    </row>
    <row r="6" spans="1:2" ht="13.5">
      <c r="A6">
        <v>5</v>
      </c>
      <c r="B6" t="s">
        <v>42</v>
      </c>
    </row>
    <row r="7" spans="1:2" ht="13.5">
      <c r="A7">
        <v>6</v>
      </c>
      <c r="B7" t="s">
        <v>43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YUTAKA　KARIMSTA</cp:lastModifiedBy>
  <cp:lastPrinted>2008-04-02T08:16:06Z</cp:lastPrinted>
  <dcterms:created xsi:type="dcterms:W3CDTF">2004-04-16T08:13:01Z</dcterms:created>
  <dcterms:modified xsi:type="dcterms:W3CDTF">2008-04-15T12:24:00Z</dcterms:modified>
  <cp:category/>
  <cp:version/>
  <cp:contentType/>
  <cp:contentStatus/>
</cp:coreProperties>
</file>