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madayosuke/Desktop/BackUp/02.HBA2023〜/11.個アン/第62&amp;57回（2025）/07.HP掲載&amp;DL資料/"/>
    </mc:Choice>
  </mc:AlternateContent>
  <xr:revisionPtr revIDLastSave="0" documentId="13_ncr:1_{0779E9CB-06ED-F34E-86D5-ECBFE8F10557}" xr6:coauthVersionLast="47" xr6:coauthVersionMax="47" xr10:uidLastSave="{00000000-0000-0000-0000-000000000000}"/>
  <bookViews>
    <workbookView xWindow="1520" yWindow="500" windowWidth="22440" windowHeight="17500" tabRatio="706" xr2:uid="{00000000-000D-0000-FFFF-FFFF00000000}"/>
  </bookViews>
  <sheets>
    <sheet name="個人アンコン入力用" sheetId="14" r:id="rId1"/>
    <sheet name="（道吹連作業用）" sheetId="13" r:id="rId2"/>
    <sheet name="Sheet2" sheetId="8" r:id="rId3"/>
  </sheets>
  <definedNames>
    <definedName name="_xlnm.Print_Area" localSheetId="0">個人アンコン入力用!$A$1:$Q$28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" i="14" l="1"/>
  <c r="M24" i="14"/>
  <c r="I4" i="13"/>
  <c r="P4" i="13"/>
  <c r="Q4" i="13" s="1"/>
  <c r="O21" i="14" l="1"/>
  <c r="O20" i="14"/>
  <c r="S11" i="14" l="1"/>
  <c r="G4" i="13"/>
  <c r="F4" i="13"/>
  <c r="B5" i="13"/>
  <c r="B4" i="13"/>
  <c r="O23" i="14" l="1"/>
  <c r="J5" i="13"/>
  <c r="S10" i="14" l="1"/>
  <c r="M4" i="13"/>
  <c r="N4" i="13" s="1"/>
  <c r="K4" i="13"/>
  <c r="L4" i="13" s="1"/>
  <c r="H4" i="13"/>
  <c r="E4" i="13" l="1"/>
  <c r="D4" i="13"/>
  <c r="O22" i="14"/>
  <c r="O24" i="14" l="1"/>
  <c r="O26" i="14" s="1"/>
  <c r="J4" i="13"/>
  <c r="O4" i="13" l="1"/>
  <c r="R4" i="13"/>
</calcChain>
</file>

<file path=xl/sharedStrings.xml><?xml version="1.0" encoding="utf-8"?>
<sst xmlns="http://schemas.openxmlformats.org/spreadsheetml/2006/main" count="113" uniqueCount="85">
  <si>
    <t>参加料</t>
    <rPh sb="0" eb="3">
      <t>サンカリョウ</t>
    </rPh>
    <phoneticPr fontId="1"/>
  </si>
  <si>
    <t>振込金額合計</t>
    <rPh sb="0" eb="6">
      <t>フリコミキンガクゴウケイ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</si>
  <si>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</si>
  <si>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</si>
  <si>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円①</t>
    <rPh sb="0" eb="1">
      <t>エン</t>
    </rPh>
    <phoneticPr fontId="1"/>
  </si>
  <si>
    <t>円②</t>
    <rPh sb="0" eb="1">
      <t>エン</t>
    </rPh>
    <phoneticPr fontId="1"/>
  </si>
  <si>
    <t>円③</t>
    <rPh sb="0" eb="1">
      <t>エン</t>
    </rPh>
    <phoneticPr fontId="1"/>
  </si>
  <si>
    <t>地区代表</t>
    <phoneticPr fontId="1"/>
  </si>
  <si>
    <t>函館</t>
    <rPh sb="0" eb="2">
      <t>ハコダテ</t>
    </rPh>
    <phoneticPr fontId="1"/>
  </si>
  <si>
    <t>日胆</t>
    <rPh sb="0" eb="2">
      <t>ニッタン</t>
    </rPh>
    <phoneticPr fontId="1"/>
  </si>
  <si>
    <t>札幌</t>
    <rPh sb="0" eb="2">
      <t>サッポロ</t>
    </rPh>
    <phoneticPr fontId="1"/>
  </si>
  <si>
    <t>空知</t>
    <rPh sb="0" eb="2">
      <t>ソラチ</t>
    </rPh>
    <phoneticPr fontId="1"/>
  </si>
  <si>
    <t>旭川</t>
    <rPh sb="0" eb="2">
      <t>アサヒカワ</t>
    </rPh>
    <phoneticPr fontId="1"/>
  </si>
  <si>
    <t>帯広</t>
    <rPh sb="0" eb="2">
      <t>オビヒロ</t>
    </rPh>
    <phoneticPr fontId="1"/>
  </si>
  <si>
    <t>釧路</t>
    <rPh sb="0" eb="2">
      <t>クシロ</t>
    </rPh>
    <phoneticPr fontId="1"/>
  </si>
  <si>
    <t>名寄</t>
    <rPh sb="0" eb="2">
      <t>ナヨロ</t>
    </rPh>
    <phoneticPr fontId="1"/>
  </si>
  <si>
    <t>留萌</t>
    <rPh sb="0" eb="2">
      <t>ルモイ</t>
    </rPh>
    <phoneticPr fontId="1"/>
  </si>
  <si>
    <t>稚内</t>
    <rPh sb="0" eb="2">
      <t>ワッカ</t>
    </rPh>
    <phoneticPr fontId="1"/>
  </si>
  <si>
    <t>北見</t>
    <rPh sb="0" eb="2">
      <t>キタミ</t>
    </rPh>
    <phoneticPr fontId="1"/>
  </si>
  <si>
    <t>（選択して下さい）</t>
    <rPh sb="0" eb="1">
      <t>センタクシ</t>
    </rPh>
    <phoneticPr fontId="1"/>
  </si>
  <si>
    <t>ー</t>
    <phoneticPr fontId="1"/>
  </si>
  <si>
    <t>ふりがな</t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</si>
  <si>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</si>
  <si>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</si>
  <si>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</si>
  <si>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</si>
  <si>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部門</t>
    <rPh sb="0" eb="2">
      <t>ブモンｎ</t>
    </rPh>
    <phoneticPr fontId="1"/>
  </si>
  <si>
    <t>団体名</t>
    <rPh sb="0" eb="2">
      <t>ダンタイメイ</t>
    </rPh>
    <phoneticPr fontId="1"/>
  </si>
  <si>
    <t>連絡責任者</t>
    <rPh sb="0" eb="2">
      <t>レンラク</t>
    </rPh>
    <phoneticPr fontId="1"/>
  </si>
  <si>
    <t>参加料</t>
    <rPh sb="0" eb="2">
      <t>サンカリョウ</t>
    </rPh>
    <phoneticPr fontId="1"/>
  </si>
  <si>
    <t>枚数</t>
    <rPh sb="0" eb="2">
      <t>マイスウ</t>
    </rPh>
    <phoneticPr fontId="1"/>
  </si>
  <si>
    <t>高等学校の部Ａ編成</t>
    <rPh sb="0" eb="2">
      <t>コウトウガッコウノブ</t>
    </rPh>
    <phoneticPr fontId="1"/>
  </si>
  <si>
    <t>中学校の部Ａ編成</t>
    <rPh sb="0" eb="3">
      <t>チュウ</t>
    </rPh>
    <phoneticPr fontId="1"/>
  </si>
  <si>
    <t>小計</t>
    <rPh sb="0" eb="2">
      <t>ショウ</t>
    </rPh>
    <phoneticPr fontId="1"/>
  </si>
  <si>
    <t>合計</t>
    <rPh sb="0" eb="2">
      <t>ゴウケイ</t>
    </rPh>
    <phoneticPr fontId="1"/>
  </si>
  <si>
    <t>地区</t>
    <rPh sb="0" eb="2">
      <t>チク</t>
    </rPh>
    <phoneticPr fontId="1"/>
  </si>
  <si>
    <t>順</t>
    <phoneticPr fontId="1"/>
  </si>
  <si>
    <t>連絡責任者
ふりがな</t>
    <phoneticPr fontId="1"/>
  </si>
  <si>
    <t>金額</t>
    <phoneticPr fontId="1"/>
  </si>
  <si>
    <t>入場券小計</t>
    <phoneticPr fontId="1"/>
  </si>
  <si>
    <t>入場券</t>
    <rPh sb="0" eb="3">
      <t>マエウリケン</t>
    </rPh>
    <phoneticPr fontId="1"/>
  </si>
  <si>
    <t>【参加料・入場券・プログラム】</t>
    <rPh sb="0" eb="1">
      <t>サンカリョウ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</si>
  <si>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</si>
  <si>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</si>
  <si>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入場券</t>
    <phoneticPr fontId="1"/>
  </si>
  <si>
    <t>大会当日の緊急連絡用電話番号</t>
    <rPh sb="0" eb="14">
      <t>デンワバンゴウ</t>
    </rPh>
    <phoneticPr fontId="1"/>
  </si>
  <si>
    <t>出演者氏名</t>
    <phoneticPr fontId="1"/>
  </si>
  <si>
    <t>楽器名</t>
    <rPh sb="0" eb="1">
      <t>メイ</t>
    </rPh>
    <phoneticPr fontId="1"/>
  </si>
  <si>
    <t>【出演者氏名・楽器名・編成など】</t>
    <rPh sb="0" eb="1">
      <t>サンカリョウ</t>
    </rPh>
    <phoneticPr fontId="1"/>
  </si>
  <si>
    <t>編　成</t>
    <rPh sb="0" eb="3">
      <t>ヘンセイ</t>
    </rPh>
    <phoneticPr fontId="1"/>
  </si>
  <si>
    <t>個人</t>
    <rPh sb="0" eb="2">
      <t>コジン</t>
    </rPh>
    <phoneticPr fontId="1"/>
  </si>
  <si>
    <t>アンサンブル</t>
    <phoneticPr fontId="1"/>
  </si>
  <si>
    <t>参加部門</t>
    <phoneticPr fontId="1"/>
  </si>
  <si>
    <t>小学生</t>
    <phoneticPr fontId="1"/>
  </si>
  <si>
    <t>高等学校</t>
    <phoneticPr fontId="1"/>
  </si>
  <si>
    <t>大学・職場・一般</t>
    <phoneticPr fontId="1"/>
  </si>
  <si>
    <t>大学</t>
    <phoneticPr fontId="1"/>
  </si>
  <si>
    <t>職場・一般</t>
    <phoneticPr fontId="1"/>
  </si>
  <si>
    <t>【道吹連事務所 E-mail：hbaentry@xrj.biglobe.ne.jp】</t>
    <rPh sb="0" eb="1">
      <t>ドウスイレンジムショ</t>
    </rPh>
    <phoneticPr fontId="1"/>
  </si>
  <si>
    <t>連絡責任者</t>
    <phoneticPr fontId="1"/>
  </si>
  <si>
    <t>緊急連絡用
電話番号</t>
    <rPh sb="0" eb="4">
      <t>デンワバンゴウ</t>
    </rPh>
    <phoneticPr fontId="1"/>
  </si>
  <si>
    <t>プログラム</t>
    <phoneticPr fontId="1"/>
  </si>
  <si>
    <t>部</t>
    <rPh sb="0" eb="1">
      <t xml:space="preserve">ブ </t>
    </rPh>
    <phoneticPr fontId="1"/>
  </si>
  <si>
    <t>円④</t>
    <rPh sb="0" eb="1">
      <t xml:space="preserve">エン </t>
    </rPh>
    <phoneticPr fontId="1"/>
  </si>
  <si>
    <t>①＋②＋③＋④</t>
    <phoneticPr fontId="1"/>
  </si>
  <si>
    <t>部数</t>
    <rPh sb="0" eb="2">
      <t xml:space="preserve">ブスウ </t>
    </rPh>
    <phoneticPr fontId="1"/>
  </si>
  <si>
    <t>金額</t>
    <rPh sb="0" eb="2">
      <t xml:space="preserve">キンガク </t>
    </rPh>
    <phoneticPr fontId="1"/>
  </si>
  <si>
    <t>管楽器個人コンテスト</t>
    <phoneticPr fontId="1"/>
  </si>
  <si>
    <t>アンサンブルコンテスト</t>
    <phoneticPr fontId="1"/>
  </si>
  <si>
    <t>メールアドレス</t>
    <phoneticPr fontId="1"/>
  </si>
  <si>
    <t>※緊急連絡時に連絡が受け取れること、また書類データの受信ができるアドレスをご記入ください。</t>
    <rPh sb="1" eb="6">
      <t xml:space="preserve">キンキュウレンラクジニ </t>
    </rPh>
    <rPh sb="7" eb="8">
      <t xml:space="preserve">ショルイヤ </t>
    </rPh>
    <rPh sb="21" eb="22">
      <t xml:space="preserve">ウケトレル </t>
    </rPh>
    <phoneticPr fontId="1"/>
  </si>
  <si>
    <t>個人コンテスト【6,000円】</t>
    <phoneticPr fontId="1"/>
  </si>
  <si>
    <t>アンサンブルコンテスト【13,000円】</t>
    <phoneticPr fontId="1"/>
  </si>
  <si>
    <t>１日目（17日）</t>
    <rPh sb="0" eb="1">
      <t>ニチ</t>
    </rPh>
    <phoneticPr fontId="1"/>
  </si>
  <si>
    <t>２日目（18日）</t>
    <phoneticPr fontId="1"/>
  </si>
  <si>
    <t>中学生</t>
    <rPh sb="0" eb="1">
      <t xml:space="preserve">チュウガクセイ </t>
    </rPh>
    <phoneticPr fontId="1"/>
  </si>
  <si>
    <t>出場団体名
（合同はその名称）</t>
    <rPh sb="0" eb="2">
      <t xml:space="preserve">シュツジョウ </t>
    </rPh>
    <rPh sb="2" eb="5">
      <t>ダンタイ</t>
    </rPh>
    <rPh sb="7" eb="9">
      <t xml:space="preserve">ゴウドウハ </t>
    </rPh>
    <rPh sb="12" eb="14">
      <t xml:space="preserve">メイショウ </t>
    </rPh>
    <phoneticPr fontId="1"/>
  </si>
  <si>
    <t>第62回北海道管楽器個人コンテスト・第57回北海道アンサンブルコンテスト　各種申込書</t>
    <rPh sb="0" eb="1">
      <t>ダイ６４カイホッカイドウスイソウガクコンクール</t>
    </rPh>
    <phoneticPr fontId="1"/>
  </si>
  <si>
    <r>
      <t>ファイルに団体名（学校名）をつけてメールで提出して下さい。</t>
    </r>
    <r>
      <rPr>
        <b/>
        <sz val="12"/>
        <color rgb="FFFF0000"/>
        <rFont val="メイリオ"/>
        <family val="2"/>
        <charset val="128"/>
      </rPr>
      <t>【提出期日：1月23日（金）】</t>
    </r>
    <rPh sb="0" eb="3">
      <t>ガッコウメイヲ</t>
    </rPh>
    <rPh sb="41" eb="42">
      <t xml:space="preserve">キン </t>
    </rPh>
    <phoneticPr fontId="1"/>
  </si>
  <si>
    <t>１日目（14日）【1,500円】</t>
    <rPh sb="0" eb="16">
      <t>エン</t>
    </rPh>
    <phoneticPr fontId="1"/>
  </si>
  <si>
    <t>２日目（15日）【1,500円】</t>
    <rPh sb="0" eb="16">
      <t>12000エン</t>
    </rPh>
    <phoneticPr fontId="1"/>
  </si>
  <si>
    <t>【500円】</t>
    <rPh sb="4" eb="5">
      <t xml:space="preserve">エン </t>
    </rPh>
    <phoneticPr fontId="1"/>
  </si>
  <si>
    <r>
      <t>※振込後、受領証を写メール又はスキャナ等で画像を添付し、</t>
    </r>
    <r>
      <rPr>
        <b/>
        <u val="double"/>
        <sz val="10"/>
        <color rgb="FFFF0000"/>
        <rFont val="メイリオ"/>
        <family val="2"/>
        <charset val="128"/>
      </rPr>
      <t>1月23日（金）まで</t>
    </r>
    <r>
      <rPr>
        <sz val="10"/>
        <color theme="1"/>
        <rFont val="メイリオ"/>
        <family val="2"/>
        <charset val="128"/>
      </rPr>
      <t>に上記のアドレスへメール送信してください。</t>
    </r>
    <rPh sb="0" eb="1">
      <t>フリコミゴ</t>
    </rPh>
    <rPh sb="34" eb="35">
      <t xml:space="preserve">キン </t>
    </rPh>
    <phoneticPr fontId="1"/>
  </si>
  <si>
    <t>購入枚数</t>
    <phoneticPr fontId="1"/>
  </si>
  <si>
    <t>購入部数</t>
    <rPh sb="2" eb="4">
      <t xml:space="preserve">ブスウ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</si>
</sst>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theme="1"/>
      <name val="小塚ゴシック Pro L"/>
      <family val="2"/>
      <charset val="128"/>
    </font>
    <font>
      <sz val="6"/>
      <name val="小塚ゴシック Pro L"/>
      <family val="2"/>
      <charset val="128"/>
    </font>
    <font>
      <sz val="10"/>
      <color theme="1"/>
      <name val="メイリオ"/>
      <family val="2"/>
      <charset val="128"/>
    </font>
    <font>
      <sz val="18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u/>
      <sz val="10"/>
      <color theme="10"/>
      <name val="小塚ゴシック Pro L"/>
      <family val="2"/>
      <charset val="128"/>
    </font>
    <font>
      <u/>
      <sz val="10"/>
      <color theme="11"/>
      <name val="小塚ゴシック Pro L"/>
      <family val="2"/>
      <charset val="128"/>
    </font>
    <font>
      <sz val="9"/>
      <color theme="1"/>
      <name val="メイリオ"/>
      <family val="2"/>
      <charset val="128"/>
    </font>
    <font>
      <sz val="10"/>
      <color theme="1"/>
      <name val="小塚ゴシック Pro L"/>
      <family val="2"/>
      <charset val="128"/>
    </font>
    <font>
      <sz val="6"/>
      <color theme="1"/>
      <name val="メイリオ"/>
      <family val="2"/>
      <charset val="128"/>
    </font>
    <font>
      <sz val="12"/>
      <color theme="1"/>
      <name val="游ゴシック Regular"/>
      <charset val="128"/>
    </font>
    <font>
      <sz val="12"/>
      <color theme="0"/>
      <name val="メイリオ"/>
      <family val="2"/>
      <charset val="128"/>
    </font>
    <font>
      <sz val="10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color theme="1"/>
      <name val="メイリオ"/>
      <family val="2"/>
      <charset val="128"/>
    </font>
    <font>
      <b/>
      <sz val="12"/>
      <color theme="1"/>
      <name val="メイリオ"/>
      <family val="2"/>
      <charset val="128"/>
    </font>
    <font>
      <sz val="10"/>
      <color theme="0"/>
      <name val="小塚ゴシック Pro L"/>
      <family val="2"/>
      <charset val="128"/>
    </font>
    <font>
      <sz val="6"/>
      <color theme="0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2"/>
      <charset val="128"/>
    </font>
    <font>
      <b/>
      <sz val="16"/>
      <color theme="1"/>
      <name val="メイリオ"/>
      <family val="2"/>
      <charset val="128"/>
    </font>
    <font>
      <sz val="10"/>
      <color theme="1"/>
      <name val="小塚ゴシック Pro L"/>
      <family val="3"/>
      <charset val="128"/>
    </font>
    <font>
      <b/>
      <u val="double"/>
      <sz val="10"/>
      <color rgb="FFFF0000"/>
      <name val="メイリオ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</borders>
  <cellStyleXfs count="8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38" fontId="0" fillId="0" borderId="0" xfId="87" applyFont="1" applyAlignment="1">
      <alignment horizontal="right"/>
    </xf>
    <xf numFmtId="38" fontId="9" fillId="0" borderId="0" xfId="87" applyFont="1" applyAlignment="1">
      <alignment horizontal="right"/>
    </xf>
    <xf numFmtId="0" fontId="14" fillId="0" borderId="0" xfId="0" applyFont="1" applyAlignment="1">
      <alignment shrinkToFit="1"/>
    </xf>
    <xf numFmtId="0" fontId="14" fillId="0" borderId="0" xfId="0" applyFont="1" applyAlignment="1">
      <alignment horizontal="center" shrinkToFi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3" fillId="0" borderId="0" xfId="0" applyFont="1"/>
    <xf numFmtId="0" fontId="11" fillId="0" borderId="0" xfId="0" applyFont="1" applyAlignment="1">
      <alignment shrinkToFit="1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15" fillId="0" borderId="35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8" fillId="0" borderId="37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16" fillId="0" borderId="55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 applyProtection="1">
      <alignment vertical="center" shrinkToFit="1"/>
      <protection locked="0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5" borderId="1" xfId="0" applyFont="1" applyFill="1" applyBorder="1" applyAlignment="1">
      <alignment horizontal="center" vertical="center" shrinkToFit="1"/>
    </xf>
    <xf numFmtId="38" fontId="19" fillId="4" borderId="1" xfId="0" applyNumberFormat="1" applyFont="1" applyFill="1" applyBorder="1" applyAlignment="1">
      <alignment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0" fillId="0" borderId="67" xfId="0" applyBorder="1"/>
    <xf numFmtId="0" fontId="4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left" vertical="center" shrinkToFit="1"/>
    </xf>
    <xf numFmtId="0" fontId="22" fillId="0" borderId="77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left" vertical="center" shrinkToFit="1"/>
    </xf>
    <xf numFmtId="0" fontId="22" fillId="0" borderId="49" xfId="0" applyFont="1" applyBorder="1" applyAlignment="1" applyProtection="1">
      <alignment horizontal="right" vertical="center" shrinkToFit="1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0" borderId="80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15" fillId="0" borderId="82" xfId="0" applyFont="1" applyBorder="1" applyAlignment="1">
      <alignment horizontal="center" vertical="center" shrinkToFit="1"/>
    </xf>
    <xf numFmtId="0" fontId="4" fillId="0" borderId="72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4" fillId="0" borderId="70" xfId="0" applyFont="1" applyBorder="1" applyAlignment="1">
      <alignment horizontal="right" vertical="center" shrinkToFit="1"/>
    </xf>
    <xf numFmtId="0" fontId="4" fillId="0" borderId="71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69" xfId="0" applyFont="1" applyBorder="1" applyAlignment="1">
      <alignment vertical="center" shrinkToFit="1"/>
    </xf>
    <xf numFmtId="0" fontId="4" fillId="0" borderId="70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8" fillId="0" borderId="50" xfId="0" applyFont="1" applyBorder="1" applyAlignment="1" applyProtection="1">
      <alignment horizontal="left" vertical="center" indent="2" shrinkToFit="1"/>
      <protection locked="0"/>
    </xf>
    <xf numFmtId="0" fontId="18" fillId="0" borderId="51" xfId="0" applyFont="1" applyBorder="1" applyAlignment="1" applyProtection="1">
      <alignment horizontal="left" vertical="center" indent="2" shrinkToFit="1"/>
      <protection locked="0"/>
    </xf>
    <xf numFmtId="0" fontId="18" fillId="0" borderId="54" xfId="0" applyFont="1" applyBorder="1" applyAlignment="1" applyProtection="1">
      <alignment horizontal="left" vertical="center" indent="2" shrinkToFit="1"/>
      <protection locked="0"/>
    </xf>
    <xf numFmtId="0" fontId="15" fillId="0" borderId="27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38" fontId="20" fillId="0" borderId="50" xfId="87" applyFont="1" applyBorder="1" applyAlignment="1" applyProtection="1">
      <alignment horizontal="right" vertical="center" shrinkToFit="1"/>
    </xf>
    <xf numFmtId="38" fontId="20" fillId="0" borderId="51" xfId="87" applyFont="1" applyBorder="1" applyAlignment="1" applyProtection="1">
      <alignment horizontal="right" vertical="center" shrinkToFit="1"/>
    </xf>
    <xf numFmtId="0" fontId="28" fillId="0" borderId="32" xfId="0" applyFont="1" applyBorder="1" applyAlignment="1" applyProtection="1">
      <alignment horizontal="center" vertical="center" shrinkToFit="1"/>
      <protection locked="0"/>
    </xf>
    <xf numFmtId="0" fontId="28" fillId="0" borderId="33" xfId="0" applyFont="1" applyBorder="1" applyAlignment="1" applyProtection="1">
      <alignment horizontal="center" vertical="center" shrinkToFit="1"/>
      <protection locked="0"/>
    </xf>
    <xf numFmtId="0" fontId="28" fillId="0" borderId="35" xfId="0" applyFont="1" applyBorder="1" applyAlignment="1" applyProtection="1">
      <alignment horizontal="center" vertical="center" shrinkToFit="1"/>
      <protection locked="0"/>
    </xf>
    <xf numFmtId="0" fontId="28" fillId="0" borderId="45" xfId="0" applyFont="1" applyBorder="1" applyAlignment="1" applyProtection="1">
      <alignment horizontal="center" vertical="center" shrinkToFit="1"/>
      <protection locked="0"/>
    </xf>
    <xf numFmtId="0" fontId="28" fillId="0" borderId="46" xfId="0" applyFont="1" applyBorder="1" applyAlignment="1" applyProtection="1">
      <alignment horizontal="center" vertical="center" shrinkToFit="1"/>
      <protection locked="0"/>
    </xf>
    <xf numFmtId="0" fontId="28" fillId="0" borderId="53" xfId="0" applyFont="1" applyBorder="1" applyAlignment="1" applyProtection="1">
      <alignment horizontal="center" vertical="center" shrinkToFit="1"/>
      <protection locked="0"/>
    </xf>
    <xf numFmtId="0" fontId="28" fillId="0" borderId="50" xfId="0" applyFont="1" applyBorder="1" applyAlignment="1" applyProtection="1">
      <alignment horizontal="center" vertical="center" shrinkToFit="1"/>
      <protection locked="0"/>
    </xf>
    <xf numFmtId="0" fontId="28" fillId="0" borderId="51" xfId="0" applyFont="1" applyBorder="1" applyAlignment="1" applyProtection="1">
      <alignment horizontal="center" vertical="center" shrinkToFit="1"/>
      <protection locked="0"/>
    </xf>
    <xf numFmtId="0" fontId="28" fillId="0" borderId="54" xfId="0" applyFont="1" applyBorder="1" applyAlignment="1" applyProtection="1">
      <alignment horizontal="center" vertical="center" shrinkToFit="1"/>
      <protection locked="0"/>
    </xf>
    <xf numFmtId="38" fontId="20" fillId="0" borderId="45" xfId="87" applyFont="1" applyBorder="1" applyAlignment="1" applyProtection="1">
      <alignment horizontal="right" vertical="center" shrinkToFit="1"/>
    </xf>
    <xf numFmtId="38" fontId="20" fillId="0" borderId="46" xfId="87" applyFont="1" applyBorder="1" applyAlignment="1" applyProtection="1">
      <alignment horizontal="right" vertical="center" shrinkToFit="1"/>
    </xf>
    <xf numFmtId="0" fontId="14" fillId="0" borderId="0" xfId="0" applyFont="1" applyAlignment="1">
      <alignment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18" fillId="0" borderId="11" xfId="0" applyFont="1" applyBorder="1" applyAlignment="1" applyProtection="1">
      <alignment horizontal="left" vertical="center" indent="2" shrinkToFit="1"/>
      <protection locked="0"/>
    </xf>
    <xf numFmtId="0" fontId="18" fillId="0" borderId="9" xfId="0" applyFont="1" applyBorder="1" applyAlignment="1" applyProtection="1">
      <alignment horizontal="left" vertical="center" indent="2" shrinkToFit="1"/>
      <protection locked="0"/>
    </xf>
    <xf numFmtId="0" fontId="18" fillId="0" borderId="12" xfId="0" applyFont="1" applyBorder="1" applyAlignment="1" applyProtection="1">
      <alignment horizontal="left" vertical="center" indent="2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17" fillId="0" borderId="57" xfId="0" applyFont="1" applyBorder="1" applyAlignment="1" applyProtection="1">
      <alignment horizontal="center" vertical="center" shrinkToFit="1"/>
      <protection locked="0"/>
    </xf>
    <xf numFmtId="0" fontId="18" fillId="0" borderId="81" xfId="0" applyFont="1" applyBorder="1" applyAlignment="1" applyProtection="1">
      <alignment horizontal="center" vertical="center" shrinkToFit="1"/>
      <protection locked="0"/>
    </xf>
    <xf numFmtId="0" fontId="18" fillId="0" borderId="82" xfId="0" applyFont="1" applyBorder="1" applyAlignment="1" applyProtection="1">
      <alignment horizontal="center" vertical="center" shrinkToFit="1"/>
      <protection locked="0"/>
    </xf>
    <xf numFmtId="49" fontId="28" fillId="0" borderId="81" xfId="0" applyNumberFormat="1" applyFont="1" applyBorder="1" applyAlignment="1" applyProtection="1">
      <alignment horizontal="center" vertical="center" shrinkToFit="1"/>
      <protection locked="0"/>
    </xf>
    <xf numFmtId="49" fontId="28" fillId="0" borderId="83" xfId="0" applyNumberFormat="1" applyFont="1" applyBorder="1" applyAlignment="1" applyProtection="1">
      <alignment horizontal="center" vertical="center" shrinkToFit="1"/>
      <protection locked="0"/>
    </xf>
    <xf numFmtId="49" fontId="28" fillId="0" borderId="82" xfId="0" applyNumberFormat="1" applyFont="1" applyBorder="1" applyAlignment="1" applyProtection="1">
      <alignment horizontal="center" vertical="center" shrinkToFit="1"/>
      <protection locked="0"/>
    </xf>
    <xf numFmtId="49" fontId="28" fillId="0" borderId="84" xfId="0" applyNumberFormat="1" applyFont="1" applyBorder="1" applyAlignment="1" applyProtection="1">
      <alignment horizontal="center" vertical="center" shrinkToFit="1"/>
      <protection locked="0"/>
    </xf>
    <xf numFmtId="0" fontId="15" fillId="0" borderId="66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38" fontId="20" fillId="0" borderId="11" xfId="87" applyFont="1" applyBorder="1" applyAlignment="1" applyProtection="1">
      <alignment horizontal="right" vertical="center" shrinkToFit="1"/>
    </xf>
    <xf numFmtId="38" fontId="20" fillId="0" borderId="9" xfId="87" applyFont="1" applyBorder="1" applyAlignment="1" applyProtection="1">
      <alignment horizontal="right" vertical="center" shrinkToFit="1"/>
    </xf>
    <xf numFmtId="0" fontId="14" fillId="0" borderId="17" xfId="0" applyFont="1" applyBorder="1" applyAlignment="1">
      <alignment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38" fontId="20" fillId="0" borderId="33" xfId="87" applyFont="1" applyBorder="1" applyAlignment="1" applyProtection="1">
      <alignment horizontal="right" vertical="center" shrinkToFit="1"/>
    </xf>
    <xf numFmtId="0" fontId="14" fillId="0" borderId="6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38" fontId="4" fillId="0" borderId="70" xfId="87" applyFont="1" applyBorder="1" applyAlignment="1" applyProtection="1">
      <alignment horizontal="right" vertical="center" shrinkToFit="1"/>
    </xf>
    <xf numFmtId="38" fontId="4" fillId="0" borderId="6" xfId="87" applyFont="1" applyBorder="1" applyAlignment="1" applyProtection="1">
      <alignment horizontal="right" vertical="center" shrinkToFit="1"/>
    </xf>
    <xf numFmtId="0" fontId="4" fillId="0" borderId="7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left" vertical="center" shrinkToFit="1"/>
    </xf>
    <xf numFmtId="38" fontId="20" fillId="0" borderId="3" xfId="87" applyFont="1" applyBorder="1" applyAlignment="1" applyProtection="1">
      <alignment horizontal="right" vertical="center" shrinkToFit="1"/>
    </xf>
    <xf numFmtId="0" fontId="1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38" fontId="19" fillId="3" borderId="1" xfId="87" applyFont="1" applyFill="1" applyBorder="1" applyAlignment="1">
      <alignment horizontal="right" vertical="center" shrinkToFit="1"/>
    </xf>
    <xf numFmtId="38" fontId="19" fillId="3" borderId="1" xfId="0" applyNumberFormat="1" applyFont="1" applyFill="1" applyBorder="1" applyAlignment="1">
      <alignment horizontal="right" vertical="center" shrinkToFit="1"/>
    </xf>
    <xf numFmtId="38" fontId="19" fillId="2" borderId="1" xfId="87" applyFont="1" applyFill="1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38" fontId="19" fillId="6" borderId="64" xfId="0" applyNumberFormat="1" applyFont="1" applyFill="1" applyBorder="1" applyAlignment="1">
      <alignment horizontal="right" vertical="center" shrinkToFit="1"/>
    </xf>
    <xf numFmtId="38" fontId="19" fillId="6" borderId="79" xfId="0" applyNumberFormat="1" applyFont="1" applyFill="1" applyBorder="1" applyAlignment="1">
      <alignment horizontal="right" vertical="center" shrinkToFit="1"/>
    </xf>
    <xf numFmtId="0" fontId="19" fillId="0" borderId="64" xfId="0" applyFont="1" applyBorder="1" applyAlignment="1">
      <alignment horizontal="center" vertical="center" shrinkToFit="1"/>
    </xf>
    <xf numFmtId="0" fontId="19" fillId="0" borderId="7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6" borderId="62" xfId="0" applyFont="1" applyFill="1" applyBorder="1" applyAlignment="1">
      <alignment horizontal="center" vertical="center"/>
    </xf>
    <xf numFmtId="0" fontId="15" fillId="6" borderId="63" xfId="0" applyFont="1" applyFill="1" applyBorder="1" applyAlignment="1">
      <alignment horizontal="center" vertical="center"/>
    </xf>
    <xf numFmtId="0" fontId="15" fillId="6" borderId="75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/>
    </xf>
    <xf numFmtId="0" fontId="15" fillId="5" borderId="65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</cellXfs>
  <cellStyles count="8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桁区切り" xfId="87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strike val="0"/>
        <color theme="1"/>
      </font>
      <fill>
        <patternFill>
          <bgColor theme="9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2"/>
  <sheetViews>
    <sheetView tabSelected="1" zoomScale="110" zoomScaleNormal="110" zoomScalePageLayoutView="70" workbookViewId="0">
      <selection activeCell="O22" sqref="O22:P22"/>
    </sheetView>
  </sheetViews>
  <sheetFormatPr baseColWidth="10" defaultColWidth="6.59765625" defaultRowHeight="20"/>
  <cols>
    <col min="1" max="17" width="6.796875" customWidth="1"/>
    <col min="18" max="18" width="22.3984375" customWidth="1"/>
    <col min="19" max="19" width="7.3984375" style="23" bestFit="1" customWidth="1"/>
    <col min="20" max="22" width="6.59765625" style="23"/>
    <col min="23" max="23" width="4.3984375" style="23" bestFit="1" customWidth="1"/>
    <col min="24" max="26" width="6.59765625" style="23"/>
    <col min="27" max="27" width="6.59765625" style="23" customWidth="1"/>
    <col min="28" max="51" width="6.59765625" style="23"/>
  </cols>
  <sheetData>
    <row r="1" spans="1:51" ht="30" customHeight="1">
      <c r="A1" s="111" t="s">
        <v>77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51" ht="25" customHeight="1">
      <c r="A2" s="112" t="s">
        <v>78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51" ht="25" customHeight="1">
      <c r="A3" s="112" t="s">
        <v>58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51" ht="25" customHeight="1" thickBo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51" ht="38" customHeight="1">
      <c r="A5" s="114" t="s">
        <v>19</v>
      </c>
      <c r="B5" s="115"/>
      <c r="C5" s="122" t="s">
        <v>7</v>
      </c>
      <c r="D5" s="123"/>
      <c r="F5" s="118" t="s">
        <v>52</v>
      </c>
      <c r="G5" s="119"/>
      <c r="H5" s="126" t="s">
        <v>50</v>
      </c>
      <c r="I5" s="126"/>
      <c r="J5" s="126"/>
      <c r="K5" s="128" t="s">
        <v>19</v>
      </c>
      <c r="L5" s="128"/>
      <c r="M5" s="128"/>
      <c r="N5" s="128"/>
      <c r="O5" s="128"/>
      <c r="P5" s="128"/>
      <c r="Q5" s="129"/>
    </row>
    <row r="6" spans="1:51" ht="38" customHeight="1" thickBot="1">
      <c r="A6" s="116"/>
      <c r="B6" s="117"/>
      <c r="C6" s="124"/>
      <c r="D6" s="125"/>
      <c r="E6" s="49"/>
      <c r="F6" s="120"/>
      <c r="G6" s="121"/>
      <c r="H6" s="127" t="s">
        <v>51</v>
      </c>
      <c r="I6" s="127"/>
      <c r="J6" s="127"/>
      <c r="K6" s="130" t="s">
        <v>19</v>
      </c>
      <c r="L6" s="130"/>
      <c r="M6" s="130"/>
      <c r="N6" s="130"/>
      <c r="O6" s="130"/>
      <c r="P6" s="130"/>
      <c r="Q6" s="131"/>
    </row>
    <row r="7" spans="1:51" ht="18" customHeight="1" thickBot="1">
      <c r="A7" s="35"/>
      <c r="B7" s="35"/>
      <c r="C7" s="35"/>
      <c r="D7" s="35"/>
      <c r="E7" s="36"/>
      <c r="F7" s="35"/>
      <c r="G7" s="36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51" ht="58" customHeight="1" thickBot="1">
      <c r="A8" s="132" t="s">
        <v>76</v>
      </c>
      <c r="B8" s="133"/>
      <c r="C8" s="133"/>
      <c r="D8" s="134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6"/>
    </row>
    <row r="9" spans="1:51" ht="18" customHeight="1" thickBot="1">
      <c r="A9" s="37"/>
      <c r="B9" s="37"/>
      <c r="C9" s="37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51" ht="21">
      <c r="A10" s="137" t="s">
        <v>59</v>
      </c>
      <c r="B10" s="138"/>
      <c r="C10" s="38" t="s">
        <v>21</v>
      </c>
      <c r="D10" s="141"/>
      <c r="E10" s="142"/>
      <c r="F10" s="142"/>
      <c r="G10" s="142"/>
      <c r="H10" s="142"/>
      <c r="I10" s="149" t="s">
        <v>45</v>
      </c>
      <c r="J10" s="150"/>
      <c r="K10" s="150"/>
      <c r="L10" s="150"/>
      <c r="M10" s="150"/>
      <c r="N10" s="150"/>
      <c r="O10" s="150"/>
      <c r="P10" s="150"/>
      <c r="Q10" s="151"/>
      <c r="S10" s="24" t="str">
        <f t="shared" ref="S10" si="0">CONCATENATE(M10,N10,O10,P10,Q10)</f>
        <v/>
      </c>
      <c r="U10" s="39"/>
      <c r="V10" s="39"/>
      <c r="W10" s="40"/>
      <c r="X10" s="40"/>
      <c r="Y10" s="40"/>
      <c r="Z10" s="41"/>
      <c r="AA10" s="41"/>
      <c r="AB10" s="41"/>
      <c r="AC10" s="41"/>
      <c r="AD10" s="41"/>
      <c r="AE10" s="42"/>
      <c r="AF10" s="42"/>
      <c r="AG10" s="42"/>
      <c r="AH10" s="42"/>
      <c r="AI10" s="42"/>
      <c r="AJ10" s="42"/>
      <c r="AK10" s="42"/>
    </row>
    <row r="11" spans="1:51" ht="38" customHeight="1" thickBot="1">
      <c r="A11" s="139"/>
      <c r="B11" s="140"/>
      <c r="C11" s="57" t="s">
        <v>22</v>
      </c>
      <c r="D11" s="143"/>
      <c r="E11" s="144"/>
      <c r="F11" s="144"/>
      <c r="G11" s="144"/>
      <c r="H11" s="144"/>
      <c r="I11" s="58" t="s">
        <v>23</v>
      </c>
      <c r="J11" s="145"/>
      <c r="K11" s="146"/>
      <c r="L11" s="59" t="s">
        <v>20</v>
      </c>
      <c r="M11" s="147"/>
      <c r="N11" s="147"/>
      <c r="O11" s="59" t="s">
        <v>20</v>
      </c>
      <c r="P11" s="147"/>
      <c r="Q11" s="148"/>
      <c r="S11" s="24" t="str">
        <f>CONCATENATE(J11,L11,M11,O11,P11)</f>
        <v>ーー</v>
      </c>
      <c r="U11" s="39"/>
      <c r="V11" s="39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</row>
    <row r="12" spans="1:51" ht="17" customHeight="1">
      <c r="A12" s="72" t="s">
        <v>69</v>
      </c>
      <c r="B12" s="73"/>
      <c r="C12" s="73"/>
      <c r="D12" s="79" t="s">
        <v>70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S12" s="24"/>
      <c r="U12" s="39"/>
      <c r="V12" s="39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</row>
    <row r="13" spans="1:51" ht="38" customHeight="1" thickBot="1">
      <c r="A13" s="74"/>
      <c r="B13" s="75"/>
      <c r="C13" s="75"/>
      <c r="D13" s="76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</row>
    <row r="14" spans="1:51" ht="36" customHeight="1" thickBot="1">
      <c r="A14" s="97" t="s">
        <v>48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51" s="29" customFormat="1" ht="38" customHeight="1">
      <c r="A15" s="98" t="s">
        <v>67</v>
      </c>
      <c r="B15" s="99"/>
      <c r="C15" s="99"/>
      <c r="D15" s="99"/>
      <c r="E15" s="99"/>
      <c r="F15" s="104" t="s">
        <v>46</v>
      </c>
      <c r="G15" s="105"/>
      <c r="H15" s="106"/>
      <c r="I15" s="86"/>
      <c r="J15" s="87"/>
      <c r="K15" s="87"/>
      <c r="L15" s="87"/>
      <c r="M15" s="87"/>
      <c r="N15" s="87"/>
      <c r="O15" s="87"/>
      <c r="P15" s="87"/>
      <c r="Q15" s="88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</row>
    <row r="16" spans="1:51" s="29" customFormat="1" ht="38" customHeight="1">
      <c r="A16" s="100"/>
      <c r="B16" s="101"/>
      <c r="C16" s="101"/>
      <c r="D16" s="101"/>
      <c r="E16" s="101"/>
      <c r="F16" s="107" t="s">
        <v>47</v>
      </c>
      <c r="G16" s="108"/>
      <c r="H16" s="109"/>
      <c r="I16" s="89"/>
      <c r="J16" s="90"/>
      <c r="K16" s="90"/>
      <c r="L16" s="90"/>
      <c r="M16" s="90"/>
      <c r="N16" s="90"/>
      <c r="O16" s="90"/>
      <c r="P16" s="90"/>
      <c r="Q16" s="9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1:51" s="29" customFormat="1" ht="38" customHeight="1" thickBot="1">
      <c r="A17" s="102" t="s">
        <v>68</v>
      </c>
      <c r="B17" s="103"/>
      <c r="C17" s="103"/>
      <c r="D17" s="103"/>
      <c r="E17" s="103"/>
      <c r="F17" s="110" t="s">
        <v>49</v>
      </c>
      <c r="G17" s="82"/>
      <c r="H17" s="83"/>
      <c r="I17" s="92"/>
      <c r="J17" s="93"/>
      <c r="K17" s="93"/>
      <c r="L17" s="93"/>
      <c r="M17" s="93"/>
      <c r="N17" s="93"/>
      <c r="O17" s="93"/>
      <c r="P17" s="93"/>
      <c r="Q17" s="9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</row>
    <row r="18" spans="1:51" ht="18" customHeight="1">
      <c r="A18" s="11"/>
      <c r="B18" s="11"/>
      <c r="C18" s="11"/>
      <c r="D18" s="11"/>
      <c r="E18" s="11"/>
      <c r="F18" s="11"/>
      <c r="G18" s="11"/>
      <c r="H18" s="12"/>
      <c r="I18" s="12"/>
      <c r="J18" s="12"/>
      <c r="K18" s="11"/>
      <c r="L18" s="11"/>
      <c r="M18" s="11"/>
      <c r="N18" s="11"/>
      <c r="O18" s="11"/>
      <c r="P18" s="11"/>
      <c r="Q18" s="11"/>
    </row>
    <row r="19" spans="1:51" ht="36" customHeight="1" thickBot="1">
      <c r="A19" s="163" t="s">
        <v>41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51" ht="38" customHeight="1">
      <c r="A20" s="183" t="s">
        <v>0</v>
      </c>
      <c r="B20" s="184"/>
      <c r="C20" s="185"/>
      <c r="D20" s="164" t="s">
        <v>71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6"/>
      <c r="O20" s="167">
        <f>VLOOKUP(K5,Sheet2!E3:F7,2,FALSE)</f>
        <v>0</v>
      </c>
      <c r="P20" s="167"/>
      <c r="Q20" s="31" t="s">
        <v>4</v>
      </c>
    </row>
    <row r="21" spans="1:51" ht="38" customHeight="1">
      <c r="A21" s="186"/>
      <c r="B21" s="175"/>
      <c r="C21" s="176"/>
      <c r="D21" s="187" t="s">
        <v>72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9"/>
      <c r="O21" s="95">
        <f>VLOOKUP(K6,Sheet2!E8:F13,2,FALSE)</f>
        <v>0</v>
      </c>
      <c r="P21" s="96"/>
      <c r="Q21" s="32" t="s">
        <v>5</v>
      </c>
    </row>
    <row r="22" spans="1:51" ht="38" customHeight="1">
      <c r="A22" s="168" t="s">
        <v>40</v>
      </c>
      <c r="B22" s="169"/>
      <c r="C22" s="170"/>
      <c r="D22" s="66" t="s">
        <v>79</v>
      </c>
      <c r="E22" s="67"/>
      <c r="F22" s="67"/>
      <c r="G22" s="67"/>
      <c r="H22" s="67"/>
      <c r="I22" s="67"/>
      <c r="J22" s="67"/>
      <c r="K22" s="62" t="s">
        <v>83</v>
      </c>
      <c r="L22" s="63"/>
      <c r="M22" s="60"/>
      <c r="N22" s="50" t="s">
        <v>2</v>
      </c>
      <c r="O22" s="177">
        <f>M22*1500</f>
        <v>0</v>
      </c>
      <c r="P22" s="177"/>
      <c r="Q22" s="51" t="s">
        <v>3</v>
      </c>
    </row>
    <row r="23" spans="1:51" ht="38" customHeight="1">
      <c r="A23" s="171"/>
      <c r="B23" s="172"/>
      <c r="C23" s="173"/>
      <c r="D23" s="68" t="s">
        <v>80</v>
      </c>
      <c r="E23" s="69"/>
      <c r="F23" s="69"/>
      <c r="G23" s="69"/>
      <c r="H23" s="69"/>
      <c r="I23" s="69"/>
      <c r="J23" s="69"/>
      <c r="K23" s="64" t="s">
        <v>83</v>
      </c>
      <c r="L23" s="65"/>
      <c r="M23" s="61"/>
      <c r="N23" s="33" t="s">
        <v>2</v>
      </c>
      <c r="O23" s="178">
        <f>M23*1500</f>
        <v>0</v>
      </c>
      <c r="P23" s="178"/>
      <c r="Q23" s="18" t="s">
        <v>3</v>
      </c>
    </row>
    <row r="24" spans="1:51" ht="38" customHeight="1">
      <c r="A24" s="174"/>
      <c r="B24" s="175"/>
      <c r="C24" s="176"/>
      <c r="D24" s="179" t="s">
        <v>39</v>
      </c>
      <c r="E24" s="180"/>
      <c r="F24" s="180"/>
      <c r="G24" s="180"/>
      <c r="H24" s="180"/>
      <c r="I24" s="180"/>
      <c r="J24" s="180"/>
      <c r="K24" s="180"/>
      <c r="L24" s="181"/>
      <c r="M24" s="52">
        <f>SUM(M22:M23)</f>
        <v>0</v>
      </c>
      <c r="N24" s="53" t="s">
        <v>2</v>
      </c>
      <c r="O24" s="182">
        <f>SUM(O22:P23)</f>
        <v>0</v>
      </c>
      <c r="P24" s="182"/>
      <c r="Q24" s="54" t="s">
        <v>6</v>
      </c>
    </row>
    <row r="25" spans="1:51" ht="38" customHeight="1" thickBot="1">
      <c r="A25" s="81" t="s">
        <v>61</v>
      </c>
      <c r="B25" s="82"/>
      <c r="C25" s="83"/>
      <c r="D25" s="70" t="s">
        <v>81</v>
      </c>
      <c r="E25" s="71"/>
      <c r="F25" s="71"/>
      <c r="G25" s="71"/>
      <c r="H25" s="71"/>
      <c r="I25" s="71"/>
      <c r="J25" s="71"/>
      <c r="K25" s="62" t="s">
        <v>84</v>
      </c>
      <c r="L25" s="63"/>
      <c r="M25" s="55"/>
      <c r="N25" s="34" t="s">
        <v>62</v>
      </c>
      <c r="O25" s="84">
        <f>M25*500</f>
        <v>0</v>
      </c>
      <c r="P25" s="85"/>
      <c r="Q25" s="19" t="s">
        <v>63</v>
      </c>
    </row>
    <row r="26" spans="1:51" ht="38" customHeight="1" thickBot="1">
      <c r="A26" s="155" t="s">
        <v>1</v>
      </c>
      <c r="B26" s="156"/>
      <c r="C26" s="156"/>
      <c r="D26" s="157" t="s">
        <v>64</v>
      </c>
      <c r="E26" s="158"/>
      <c r="F26" s="158"/>
      <c r="G26" s="158"/>
      <c r="H26" s="158"/>
      <c r="I26" s="158"/>
      <c r="J26" s="158"/>
      <c r="K26" s="158"/>
      <c r="L26" s="158"/>
      <c r="M26" s="159"/>
      <c r="N26" s="160"/>
      <c r="O26" s="161">
        <f>SUM(O20:P21,O24,O25)</f>
        <v>0</v>
      </c>
      <c r="P26" s="162"/>
      <c r="Q26" s="20" t="s">
        <v>3</v>
      </c>
    </row>
    <row r="27" spans="1:51" ht="18" customHeight="1" thickBot="1">
      <c r="A27" s="21"/>
      <c r="B27" s="21"/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1"/>
      <c r="P27" s="21"/>
      <c r="Q27" s="21"/>
    </row>
    <row r="28" spans="1:51" ht="38" customHeight="1" thickTop="1" thickBot="1">
      <c r="A28" s="152" t="s">
        <v>82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4"/>
    </row>
    <row r="29" spans="1:51" ht="21" thickTop="1">
      <c r="W29" s="25" t="s">
        <v>18</v>
      </c>
    </row>
    <row r="30" spans="1:51">
      <c r="W30" s="25" t="s">
        <v>15</v>
      </c>
    </row>
    <row r="31" spans="1:51">
      <c r="W31" s="25" t="s">
        <v>16</v>
      </c>
    </row>
    <row r="32" spans="1:51">
      <c r="W32" s="25" t="s">
        <v>17</v>
      </c>
    </row>
  </sheetData>
  <sheetProtection sheet="1" objects="1" scenarios="1"/>
  <mergeCells count="54">
    <mergeCell ref="A28:Q28"/>
    <mergeCell ref="A26:C26"/>
    <mergeCell ref="D26:N26"/>
    <mergeCell ref="O26:P26"/>
    <mergeCell ref="A19:Q19"/>
    <mergeCell ref="D20:N20"/>
    <mergeCell ref="O20:P20"/>
    <mergeCell ref="A22:C24"/>
    <mergeCell ref="O22:P22"/>
    <mergeCell ref="O23:P23"/>
    <mergeCell ref="D24:L24"/>
    <mergeCell ref="O24:P24"/>
    <mergeCell ref="A20:C21"/>
    <mergeCell ref="D21:N21"/>
    <mergeCell ref="A8:C8"/>
    <mergeCell ref="D8:Q8"/>
    <mergeCell ref="A10:B11"/>
    <mergeCell ref="D10:H10"/>
    <mergeCell ref="D11:H11"/>
    <mergeCell ref="J11:K11"/>
    <mergeCell ref="M11:N11"/>
    <mergeCell ref="P11:Q11"/>
    <mergeCell ref="I10:Q10"/>
    <mergeCell ref="A1:Q1"/>
    <mergeCell ref="A2:Q2"/>
    <mergeCell ref="A3:Q3"/>
    <mergeCell ref="A5:B6"/>
    <mergeCell ref="F5:G6"/>
    <mergeCell ref="C5:D6"/>
    <mergeCell ref="H5:J5"/>
    <mergeCell ref="H6:J6"/>
    <mergeCell ref="K5:Q5"/>
    <mergeCell ref="K6:Q6"/>
    <mergeCell ref="A12:C13"/>
    <mergeCell ref="D13:Q13"/>
    <mergeCell ref="D12:Q12"/>
    <mergeCell ref="A25:C25"/>
    <mergeCell ref="O25:P25"/>
    <mergeCell ref="I15:Q15"/>
    <mergeCell ref="I16:Q16"/>
    <mergeCell ref="I17:Q17"/>
    <mergeCell ref="O21:P21"/>
    <mergeCell ref="A14:Q14"/>
    <mergeCell ref="A15:E16"/>
    <mergeCell ref="A17:E17"/>
    <mergeCell ref="F15:H15"/>
    <mergeCell ref="F16:H16"/>
    <mergeCell ref="F17:H17"/>
    <mergeCell ref="K22:L22"/>
    <mergeCell ref="K23:L23"/>
    <mergeCell ref="K25:L25"/>
    <mergeCell ref="D22:J22"/>
    <mergeCell ref="D23:J23"/>
    <mergeCell ref="D25:J25"/>
  </mergeCells>
  <phoneticPr fontId="1"/>
  <conditionalFormatting sqref="A5">
    <cfRule type="containsText" dxfId="13" priority="25" operator="containsText" text="（選択して下さい）">
      <formula>NOT(ISERROR(SEARCH("（選択して下さい）",A5)))</formula>
    </cfRule>
  </conditionalFormatting>
  <conditionalFormatting sqref="D10:D11 P11">
    <cfRule type="containsBlanks" dxfId="12" priority="8">
      <formula>LEN(TRIM(D10))=0</formula>
    </cfRule>
  </conditionalFormatting>
  <conditionalFormatting sqref="D8:Q8">
    <cfRule type="containsBlanks" dxfId="11" priority="1">
      <formula>LEN(TRIM(D8))=0</formula>
    </cfRule>
  </conditionalFormatting>
  <conditionalFormatting sqref="D13:Q13">
    <cfRule type="containsBlanks" dxfId="10" priority="3">
      <formula>LEN(TRIM(D13))=0</formula>
    </cfRule>
  </conditionalFormatting>
  <conditionalFormatting sqref="I15:Q17">
    <cfRule type="containsBlanks" dxfId="9" priority="14">
      <formula>LEN(TRIM(I15))=0</formula>
    </cfRule>
  </conditionalFormatting>
  <conditionalFormatting sqref="J11">
    <cfRule type="containsBlanks" dxfId="8" priority="6">
      <formula>LEN(TRIM(J11))=0</formula>
    </cfRule>
  </conditionalFormatting>
  <conditionalFormatting sqref="K5:Q6">
    <cfRule type="containsText" dxfId="7" priority="2" operator="containsText" text="（選択して下さい）">
      <formula>NOT(ISERROR(SEARCH("（選択して下さい）",K5)))</formula>
    </cfRule>
  </conditionalFormatting>
  <conditionalFormatting sqref="L11:M11">
    <cfRule type="containsBlanks" dxfId="6" priority="5">
      <formula>LEN(TRIM(L11))=0</formula>
    </cfRule>
  </conditionalFormatting>
  <conditionalFormatting sqref="M22:M23">
    <cfRule type="containsBlanks" dxfId="5" priority="26">
      <formula>LEN(TRIM(M22))=0</formula>
    </cfRule>
  </conditionalFormatting>
  <conditionalFormatting sqref="M24">
    <cfRule type="cellIs" dxfId="4" priority="17" operator="equal">
      <formula>0</formula>
    </cfRule>
  </conditionalFormatting>
  <conditionalFormatting sqref="M25">
    <cfRule type="containsBlanks" dxfId="3" priority="4">
      <formula>LEN(TRIM(M25))=0</formula>
    </cfRule>
  </conditionalFormatting>
  <conditionalFormatting sqref="O20:P20 O21">
    <cfRule type="cellIs" dxfId="2" priority="23" operator="equal">
      <formula>0</formula>
    </cfRule>
  </conditionalFormatting>
  <conditionalFormatting sqref="O22:P24 O25">
    <cfRule type="cellIs" dxfId="1" priority="22" operator="equal">
      <formula>0</formula>
    </cfRule>
  </conditionalFormatting>
  <conditionalFormatting sqref="O26:P26">
    <cfRule type="cellIs" dxfId="0" priority="18" operator="equal">
      <formula>0</formula>
    </cfRule>
  </conditionalFormatting>
  <dataValidations count="3">
    <dataValidation allowBlank="1" showInputMessage="1" showErrorMessage="1" prompt="姓と名の間に全角スペースを入れて下さい。" sqref="D10:D12 I15:Q15" xr:uid="{00000000-0002-0000-0000-000000000000}"/>
    <dataValidation allowBlank="1" showInputMessage="1" showErrorMessage="1" prompt="半角数字で入力して下さい（数字のみ入力）" sqref="J11 M11 M25 M22:M23 P11" xr:uid="{00000000-0002-0000-0000-000001000000}"/>
    <dataValidation allowBlank="1" showErrorMessage="1" prompt="姓と名の間に全角スペースを入れて下さい。" sqref="I16:Q17" xr:uid="{63C8FE39-7EBA-2042-B625-1FB7C08366F9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Sheet2!$A$3:$A$14</xm:f>
          </x14:formula1>
          <xm:sqref>A5:B6</xm:sqref>
        </x14:dataValidation>
        <x14:dataValidation type="list" allowBlank="1" showInputMessage="1" showErrorMessage="1" xr:uid="{614AD4E7-931B-8A40-8687-B209AF5CD444}">
          <x14:formula1>
            <xm:f>Sheet2!$E$3:$E$7</xm:f>
          </x14:formula1>
          <xm:sqref>K5:Q5</xm:sqref>
        </x14:dataValidation>
        <x14:dataValidation type="list" allowBlank="1" showInputMessage="1" showErrorMessage="1" xr:uid="{C8D6EDB1-BC3A-F842-873A-66238E0475BC}">
          <x14:formula1>
            <xm:f>Sheet2!$E$8:$E$13</xm:f>
          </x14:formula1>
          <xm:sqref>K6:Q6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zoomScale="80" zoomScaleNormal="80" workbookViewId="0">
      <selection activeCell="R4" sqref="R4:R5"/>
    </sheetView>
  </sheetViews>
  <sheetFormatPr baseColWidth="10" defaultColWidth="11" defaultRowHeight="22" customHeight="1"/>
  <cols>
    <col min="1" max="1" width="15.19921875" style="14" bestFit="1" customWidth="1"/>
    <col min="2" max="2" width="20" style="14" bestFit="1" customWidth="1"/>
    <col min="3" max="3" width="7" style="14" customWidth="1"/>
    <col min="4" max="4" width="7.19921875" style="14" customWidth="1"/>
    <col min="5" max="5" width="44" style="15" customWidth="1"/>
    <col min="6" max="6" width="16.796875" style="14" customWidth="1"/>
    <col min="7" max="7" width="23" style="14" customWidth="1"/>
    <col min="8" max="8" width="23.3984375" style="14" bestFit="1" customWidth="1"/>
    <col min="9" max="9" width="40.19921875" style="14" customWidth="1"/>
    <col min="10" max="10" width="11" style="13"/>
    <col min="11" max="11" width="6.59765625" style="13" bestFit="1" customWidth="1"/>
    <col min="12" max="12" width="10" style="13" customWidth="1"/>
    <col min="13" max="13" width="6.59765625" style="13" bestFit="1" customWidth="1"/>
    <col min="14" max="17" width="10" style="13" customWidth="1"/>
    <col min="18" max="16384" width="11" style="13"/>
  </cols>
  <sheetData>
    <row r="1" spans="1:18" ht="22" customHeight="1">
      <c r="A1" s="206" t="s">
        <v>26</v>
      </c>
      <c r="B1" s="207"/>
      <c r="C1" s="212" t="s">
        <v>36</v>
      </c>
      <c r="D1" s="214" t="s">
        <v>35</v>
      </c>
      <c r="E1" s="214" t="s">
        <v>27</v>
      </c>
      <c r="F1" s="214" t="s">
        <v>28</v>
      </c>
      <c r="G1" s="216" t="s">
        <v>37</v>
      </c>
      <c r="H1" s="216" t="s">
        <v>60</v>
      </c>
      <c r="I1" s="216" t="s">
        <v>69</v>
      </c>
      <c r="J1" s="210" t="s">
        <v>29</v>
      </c>
      <c r="K1" s="201" t="s">
        <v>44</v>
      </c>
      <c r="L1" s="201"/>
      <c r="M1" s="201"/>
      <c r="N1" s="201"/>
      <c r="O1" s="201"/>
      <c r="P1" s="202" t="s">
        <v>61</v>
      </c>
      <c r="Q1" s="203"/>
      <c r="R1" s="200" t="s">
        <v>34</v>
      </c>
    </row>
    <row r="2" spans="1:18" ht="22" customHeight="1">
      <c r="A2" s="208"/>
      <c r="B2" s="209"/>
      <c r="C2" s="213"/>
      <c r="D2" s="215"/>
      <c r="E2" s="215"/>
      <c r="F2" s="215"/>
      <c r="G2" s="217"/>
      <c r="H2" s="217"/>
      <c r="I2" s="217"/>
      <c r="J2" s="211"/>
      <c r="K2" s="201" t="s">
        <v>73</v>
      </c>
      <c r="L2" s="201"/>
      <c r="M2" s="201" t="s">
        <v>74</v>
      </c>
      <c r="N2" s="201"/>
      <c r="O2" s="201" t="s">
        <v>33</v>
      </c>
      <c r="P2" s="204"/>
      <c r="Q2" s="205"/>
      <c r="R2" s="200"/>
    </row>
    <row r="3" spans="1:18" ht="22" customHeight="1">
      <c r="A3" s="208"/>
      <c r="B3" s="209"/>
      <c r="C3" s="213"/>
      <c r="D3" s="215"/>
      <c r="E3" s="215"/>
      <c r="F3" s="215"/>
      <c r="G3" s="217"/>
      <c r="H3" s="217"/>
      <c r="I3" s="218"/>
      <c r="J3" s="211"/>
      <c r="K3" s="28" t="s">
        <v>30</v>
      </c>
      <c r="L3" s="28" t="s">
        <v>38</v>
      </c>
      <c r="M3" s="28" t="s">
        <v>30</v>
      </c>
      <c r="N3" s="28" t="s">
        <v>38</v>
      </c>
      <c r="O3" s="201"/>
      <c r="P3" s="56" t="s">
        <v>65</v>
      </c>
      <c r="Q3" s="56" t="s">
        <v>66</v>
      </c>
      <c r="R3" s="200"/>
    </row>
    <row r="4" spans="1:18" s="17" customFormat="1" ht="22" customHeight="1">
      <c r="A4" s="44" t="s">
        <v>50</v>
      </c>
      <c r="B4" s="45" t="str">
        <f>個人アンコン入力用!K5</f>
        <v>（選択して下さい）</v>
      </c>
      <c r="C4" s="46"/>
      <c r="D4" s="193" t="str">
        <f>個人アンコン入力用!A5</f>
        <v>（選択して下さい）</v>
      </c>
      <c r="E4" s="198">
        <f>個人アンコン入力用!D8</f>
        <v>0</v>
      </c>
      <c r="F4" s="193">
        <f>個人アンコン入力用!D11</f>
        <v>0</v>
      </c>
      <c r="G4" s="193">
        <f>個人アンコン入力用!D10</f>
        <v>0</v>
      </c>
      <c r="H4" s="193" t="str">
        <f>個人アンコン入力用!S11</f>
        <v>ーー</v>
      </c>
      <c r="I4" s="196">
        <f>個人アンコン入力用!D13</f>
        <v>0</v>
      </c>
      <c r="J4" s="47">
        <f>個人アンコン入力用!O20</f>
        <v>0</v>
      </c>
      <c r="K4" s="199">
        <f>個人アンコン入力用!M22</f>
        <v>0</v>
      </c>
      <c r="L4" s="190">
        <f>K4*1500</f>
        <v>0</v>
      </c>
      <c r="M4" s="199">
        <f>個人アンコン入力用!M23</f>
        <v>0</v>
      </c>
      <c r="N4" s="190">
        <f>M4*1000</f>
        <v>0</v>
      </c>
      <c r="O4" s="191">
        <f>個人アンコン入力用!O24</f>
        <v>0</v>
      </c>
      <c r="P4" s="194">
        <f>個人アンコン入力用!M25</f>
        <v>0</v>
      </c>
      <c r="Q4" s="194">
        <f>P4*300</f>
        <v>0</v>
      </c>
      <c r="R4" s="192">
        <f>個人アンコン入力用!O26</f>
        <v>0</v>
      </c>
    </row>
    <row r="5" spans="1:18" ht="22" customHeight="1">
      <c r="A5" s="44" t="s">
        <v>51</v>
      </c>
      <c r="B5" s="45" t="str">
        <f>個人アンコン入力用!K6</f>
        <v>（選択して下さい）</v>
      </c>
      <c r="C5" s="48"/>
      <c r="D5" s="193"/>
      <c r="E5" s="198"/>
      <c r="F5" s="193"/>
      <c r="G5" s="193"/>
      <c r="H5" s="193"/>
      <c r="I5" s="197"/>
      <c r="J5" s="47">
        <f>個人アンコン入力用!O21</f>
        <v>0</v>
      </c>
      <c r="K5" s="199"/>
      <c r="L5" s="190"/>
      <c r="M5" s="199"/>
      <c r="N5" s="190"/>
      <c r="O5" s="191"/>
      <c r="P5" s="195"/>
      <c r="Q5" s="195"/>
      <c r="R5" s="192"/>
    </row>
    <row r="6" spans="1:18" ht="22" customHeight="1">
      <c r="H6" s="16"/>
      <c r="I6" s="16"/>
    </row>
    <row r="7" spans="1:18" ht="22" customHeight="1">
      <c r="H7" s="16"/>
      <c r="I7" s="16"/>
    </row>
    <row r="8" spans="1:18" ht="22" customHeight="1">
      <c r="H8" s="16"/>
      <c r="I8" s="16"/>
    </row>
    <row r="11" spans="1:18" ht="22" customHeight="1">
      <c r="H11" s="16"/>
      <c r="I11" s="16"/>
    </row>
  </sheetData>
  <sheetProtection sheet="1" objects="1" scenarios="1"/>
  <mergeCells count="29">
    <mergeCell ref="A1:B3"/>
    <mergeCell ref="J1:J3"/>
    <mergeCell ref="C1:C3"/>
    <mergeCell ref="D1:D3"/>
    <mergeCell ref="E1:E3"/>
    <mergeCell ref="F1:F3"/>
    <mergeCell ref="G1:G3"/>
    <mergeCell ref="H1:H3"/>
    <mergeCell ref="I1:I3"/>
    <mergeCell ref="R1:R3"/>
    <mergeCell ref="K2:L2"/>
    <mergeCell ref="M2:N2"/>
    <mergeCell ref="O2:O3"/>
    <mergeCell ref="K1:O1"/>
    <mergeCell ref="P1:Q2"/>
    <mergeCell ref="D4:D5"/>
    <mergeCell ref="E4:E5"/>
    <mergeCell ref="K4:K5"/>
    <mergeCell ref="L4:L5"/>
    <mergeCell ref="M4:M5"/>
    <mergeCell ref="N4:N5"/>
    <mergeCell ref="O4:O5"/>
    <mergeCell ref="R4:R5"/>
    <mergeCell ref="F4:F5"/>
    <mergeCell ref="G4:G5"/>
    <mergeCell ref="H4:H5"/>
    <mergeCell ref="P4:P5"/>
    <mergeCell ref="Q4:Q5"/>
    <mergeCell ref="I4:I5"/>
  </mergeCells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3"/>
  <sheetViews>
    <sheetView zoomScale="143" workbookViewId="0">
      <selection activeCell="E11" sqref="E11"/>
    </sheetView>
  </sheetViews>
  <sheetFormatPr baseColWidth="10" defaultColWidth="11.3984375" defaultRowHeight="20"/>
  <cols>
    <col min="1" max="1" width="4.796875" style="7" customWidth="1"/>
    <col min="2" max="3" width="11" style="1"/>
    <col min="5" max="5" width="18.19921875" bestFit="1" customWidth="1"/>
    <col min="6" max="6" width="8.3984375" style="9" customWidth="1"/>
    <col min="8" max="8" width="14.19921875" bestFit="1" customWidth="1"/>
    <col min="9" max="9" width="8.3984375" style="9" customWidth="1"/>
    <col min="11" max="11" width="14.19921875" bestFit="1" customWidth="1"/>
    <col min="12" max="12" width="8.3984375" style="9" customWidth="1"/>
  </cols>
  <sheetData>
    <row r="2" spans="1:12" ht="29">
      <c r="B2" s="2"/>
      <c r="C2" s="2"/>
    </row>
    <row r="3" spans="1:12" ht="21">
      <c r="A3" s="7" t="s">
        <v>19</v>
      </c>
      <c r="B3" s="3"/>
      <c r="C3" s="7" t="s">
        <v>19</v>
      </c>
      <c r="E3" s="7" t="s">
        <v>19</v>
      </c>
      <c r="F3" s="10">
        <v>0</v>
      </c>
      <c r="H3" s="7" t="s">
        <v>19</v>
      </c>
      <c r="I3" s="10"/>
      <c r="K3" s="7" t="s">
        <v>19</v>
      </c>
      <c r="L3" s="10"/>
    </row>
    <row r="4" spans="1:12" ht="21">
      <c r="A4" s="7" t="s">
        <v>8</v>
      </c>
      <c r="B4" s="3"/>
      <c r="C4" s="7" t="s">
        <v>24</v>
      </c>
      <c r="E4" s="7" t="s">
        <v>53</v>
      </c>
      <c r="F4" s="10">
        <v>6000</v>
      </c>
      <c r="H4" s="7" t="s">
        <v>31</v>
      </c>
      <c r="I4" s="10">
        <v>23000</v>
      </c>
      <c r="K4" s="7" t="s">
        <v>32</v>
      </c>
      <c r="L4" s="10">
        <v>20000</v>
      </c>
    </row>
    <row r="5" spans="1:12" ht="21">
      <c r="A5" s="7" t="s">
        <v>9</v>
      </c>
      <c r="B5" s="3"/>
      <c r="C5" s="7" t="s">
        <v>25</v>
      </c>
      <c r="E5" s="7" t="s">
        <v>75</v>
      </c>
      <c r="F5" s="10">
        <v>6000</v>
      </c>
      <c r="H5" s="7"/>
      <c r="I5" s="10"/>
      <c r="K5" s="7"/>
      <c r="L5" s="10"/>
    </row>
    <row r="6" spans="1:12" ht="21">
      <c r="A6" s="7" t="s">
        <v>10</v>
      </c>
      <c r="B6" s="3"/>
      <c r="C6" s="7"/>
      <c r="E6" s="7" t="s">
        <v>54</v>
      </c>
      <c r="F6" s="10">
        <v>6000</v>
      </c>
      <c r="H6" s="7"/>
      <c r="I6" s="10"/>
      <c r="K6" s="7"/>
      <c r="L6" s="10"/>
    </row>
    <row r="7" spans="1:12" ht="21">
      <c r="A7" s="7" t="s">
        <v>11</v>
      </c>
      <c r="B7" s="3"/>
      <c r="C7" s="7"/>
      <c r="E7" s="7" t="s">
        <v>55</v>
      </c>
      <c r="F7" s="10">
        <v>6000</v>
      </c>
      <c r="H7" s="7" t="s">
        <v>19</v>
      </c>
      <c r="I7" s="10"/>
      <c r="K7" s="7"/>
      <c r="L7" s="10"/>
    </row>
    <row r="8" spans="1:12" ht="21">
      <c r="A8" s="7" t="s">
        <v>12</v>
      </c>
      <c r="B8" s="3"/>
      <c r="C8" s="3"/>
      <c r="E8" s="7" t="s">
        <v>19</v>
      </c>
      <c r="F8" s="10">
        <v>0</v>
      </c>
      <c r="H8" s="7" t="s">
        <v>42</v>
      </c>
      <c r="I8" s="10"/>
      <c r="K8" s="7"/>
      <c r="L8" s="10"/>
    </row>
    <row r="9" spans="1:12">
      <c r="A9" s="7" t="s">
        <v>13</v>
      </c>
      <c r="B9" s="5"/>
      <c r="C9" s="5"/>
      <c r="E9" s="7" t="s">
        <v>53</v>
      </c>
      <c r="F9" s="10">
        <v>13000</v>
      </c>
      <c r="H9" s="7" t="s">
        <v>43</v>
      </c>
      <c r="I9" s="10"/>
      <c r="K9" s="7"/>
      <c r="L9" s="10"/>
    </row>
    <row r="10" spans="1:12">
      <c r="A10" s="7" t="s">
        <v>14</v>
      </c>
      <c r="B10" s="4"/>
      <c r="C10" s="4"/>
      <c r="E10" s="7" t="s">
        <v>75</v>
      </c>
      <c r="F10" s="10">
        <v>13000</v>
      </c>
      <c r="H10" s="7"/>
      <c r="I10" s="10"/>
      <c r="K10" s="7"/>
      <c r="L10" s="10"/>
    </row>
    <row r="11" spans="1:12">
      <c r="A11" s="8" t="s">
        <v>18</v>
      </c>
      <c r="B11" s="4"/>
      <c r="C11" s="4"/>
      <c r="E11" s="7" t="s">
        <v>54</v>
      </c>
      <c r="F11" s="10">
        <v>13000</v>
      </c>
      <c r="H11" s="7"/>
      <c r="I11" s="10"/>
      <c r="K11" s="7"/>
      <c r="L11" s="10"/>
    </row>
    <row r="12" spans="1:12">
      <c r="A12" s="8" t="s">
        <v>15</v>
      </c>
      <c r="B12" s="4"/>
      <c r="C12" s="4"/>
      <c r="E12" s="7" t="s">
        <v>56</v>
      </c>
      <c r="F12" s="10">
        <v>13000</v>
      </c>
      <c r="H12" s="7"/>
      <c r="I12" s="10"/>
      <c r="K12" s="7"/>
      <c r="L12" s="10"/>
    </row>
    <row r="13" spans="1:12">
      <c r="A13" s="8" t="s">
        <v>16</v>
      </c>
      <c r="B13" s="4"/>
      <c r="C13" s="4"/>
      <c r="E13" s="7" t="s">
        <v>57</v>
      </c>
      <c r="F13" s="10">
        <v>13000</v>
      </c>
      <c r="H13" s="7"/>
      <c r="I13" s="10"/>
      <c r="K13" s="7"/>
      <c r="L13" s="10"/>
    </row>
    <row r="14" spans="1:12">
      <c r="A14" s="8" t="s">
        <v>17</v>
      </c>
      <c r="B14" s="4"/>
      <c r="C14" s="4"/>
      <c r="E14" s="7"/>
      <c r="F14" s="10"/>
      <c r="H14" s="7"/>
      <c r="I14" s="10"/>
      <c r="K14" s="7"/>
      <c r="L14" s="10"/>
    </row>
    <row r="15" spans="1:12">
      <c r="A15" s="8"/>
      <c r="B15" s="4"/>
      <c r="C15" s="4"/>
      <c r="E15" s="7"/>
      <c r="F15" s="10"/>
      <c r="H15" s="7"/>
      <c r="I15" s="10"/>
      <c r="K15" s="7"/>
      <c r="L15" s="10"/>
    </row>
    <row r="16" spans="1:12">
      <c r="A16" s="8"/>
      <c r="B16" s="4"/>
      <c r="C16" s="4"/>
      <c r="E16" s="7"/>
      <c r="F16" s="10"/>
      <c r="H16" s="7"/>
      <c r="I16" s="10"/>
      <c r="K16" s="7"/>
      <c r="L16" s="10"/>
    </row>
    <row r="17" spans="1:12">
      <c r="A17" s="8"/>
      <c r="B17" s="4"/>
      <c r="C17" s="4"/>
      <c r="E17" s="7"/>
      <c r="F17" s="10"/>
      <c r="H17" s="7"/>
      <c r="I17" s="10"/>
      <c r="K17" s="7"/>
      <c r="L17" s="10"/>
    </row>
    <row r="18" spans="1:12">
      <c r="A18" s="8"/>
      <c r="B18" s="4"/>
      <c r="C18" s="4"/>
      <c r="E18" s="7"/>
      <c r="F18" s="10"/>
      <c r="H18" s="7"/>
      <c r="I18" s="10"/>
      <c r="K18" s="7"/>
      <c r="L18" s="10"/>
    </row>
    <row r="19" spans="1:12">
      <c r="A19" s="8"/>
      <c r="B19" s="5"/>
      <c r="C19" s="5"/>
      <c r="E19" s="7"/>
      <c r="F19" s="10"/>
      <c r="H19" s="7"/>
      <c r="I19" s="10"/>
      <c r="K19" s="7"/>
      <c r="L19" s="10"/>
    </row>
    <row r="20" spans="1:12">
      <c r="A20" s="8"/>
      <c r="B20" s="5"/>
      <c r="C20" s="5"/>
      <c r="E20" s="7"/>
      <c r="F20" s="10"/>
      <c r="H20" s="7"/>
      <c r="I20" s="10"/>
      <c r="K20" s="7"/>
      <c r="L20" s="10"/>
    </row>
    <row r="21" spans="1:12">
      <c r="A21" s="8"/>
      <c r="B21" s="5"/>
      <c r="C21" s="5"/>
      <c r="E21" s="7"/>
      <c r="F21" s="10"/>
      <c r="H21" s="7"/>
      <c r="I21" s="10"/>
      <c r="K21" s="7"/>
      <c r="L21" s="10"/>
    </row>
    <row r="22" spans="1:12">
      <c r="A22" s="8"/>
      <c r="B22" s="5"/>
      <c r="C22" s="5"/>
      <c r="E22" s="7"/>
      <c r="F22" s="10"/>
      <c r="H22" s="7"/>
      <c r="I22" s="10"/>
      <c r="K22" s="7"/>
      <c r="L22" s="10"/>
    </row>
    <row r="23" spans="1:12">
      <c r="A23" s="8"/>
      <c r="B23" s="5"/>
      <c r="C23" s="5"/>
    </row>
    <row r="24" spans="1:12">
      <c r="A24" s="8"/>
      <c r="B24" s="5"/>
      <c r="C24" s="5"/>
    </row>
    <row r="25" spans="1:12">
      <c r="A25" s="8"/>
      <c r="B25" s="5"/>
      <c r="C25" s="5"/>
    </row>
    <row r="26" spans="1:12">
      <c r="A26" s="8"/>
      <c r="B26" s="5"/>
      <c r="C26" s="5"/>
    </row>
    <row r="27" spans="1:12">
      <c r="A27" s="8"/>
      <c r="B27" s="5"/>
      <c r="C27" s="5"/>
    </row>
    <row r="28" spans="1:12">
      <c r="A28" s="8"/>
      <c r="B28" s="5"/>
      <c r="C28" s="5"/>
    </row>
    <row r="29" spans="1:12">
      <c r="A29" s="8"/>
      <c r="B29" s="5"/>
      <c r="C29" s="5"/>
    </row>
    <row r="30" spans="1:12">
      <c r="A30" s="8"/>
      <c r="B30" s="5"/>
      <c r="C30" s="5"/>
    </row>
    <row r="31" spans="1:12">
      <c r="A31" s="8"/>
      <c r="B31" s="5"/>
      <c r="C31" s="5"/>
    </row>
    <row r="32" spans="1:12">
      <c r="A32" s="8"/>
      <c r="B32" s="4"/>
      <c r="C32" s="4"/>
    </row>
    <row r="33" spans="1:3">
      <c r="A33" s="8"/>
      <c r="B33" s="5"/>
      <c r="C33" s="5"/>
    </row>
    <row r="34" spans="1:3">
      <c r="A34" s="8"/>
      <c r="B34" s="5"/>
      <c r="C34" s="5"/>
    </row>
    <row r="35" spans="1:3">
      <c r="A35" s="6"/>
      <c r="B35" s="6"/>
      <c r="C35" s="6"/>
    </row>
    <row r="36" spans="1:3">
      <c r="A36" s="6"/>
      <c r="B36" s="6"/>
      <c r="C36" s="6"/>
    </row>
    <row r="37" spans="1:3">
      <c r="A37" s="6"/>
      <c r="B37" s="6"/>
      <c r="C37" s="6"/>
    </row>
    <row r="38" spans="1:3">
      <c r="A38" s="6"/>
      <c r="B38" s="6"/>
      <c r="C38" s="6"/>
    </row>
    <row r="39" spans="1:3">
      <c r="A39" s="6"/>
      <c r="B39" s="6"/>
      <c r="C39" s="6"/>
    </row>
    <row r="40" spans="1:3">
      <c r="A40" s="6"/>
      <c r="B40" s="6"/>
      <c r="C40" s="6"/>
    </row>
    <row r="41" spans="1:3">
      <c r="A41" s="6"/>
      <c r="B41" s="6"/>
      <c r="C41" s="6"/>
    </row>
    <row r="42" spans="1:3">
      <c r="A42" s="6"/>
      <c r="B42" s="6"/>
      <c r="C42" s="6"/>
    </row>
    <row r="43" spans="1:3">
      <c r="A43" s="8"/>
      <c r="B43" s="4"/>
      <c r="C43" s="4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個人アンコン入力用</vt:lpstr>
      <vt:lpstr>（道吹連作業用）</vt:lpstr>
      <vt:lpstr>Sheet2</vt:lpstr>
      <vt:lpstr>個人アンコン入力用!Print_Area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洋介 山田</cp:lastModifiedBy>
  <cp:lastPrinted>2025-12-10T03:32:49Z</cp:lastPrinted>
  <dcterms:created xsi:type="dcterms:W3CDTF">2014-06-13T05:06:08Z</dcterms:created>
  <dcterms:modified xsi:type="dcterms:W3CDTF">2025-12-10T03:35:16Z</dcterms:modified>
</cp:coreProperties>
</file>