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西関東申込\31st申込書(単独校)\"/>
    </mc:Choice>
  </mc:AlternateContent>
  <xr:revisionPtr revIDLastSave="0" documentId="13_ncr:1_{98C735D6-B611-4B97-B38B-62516CF63A6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目次" sheetId="2" r:id="rId1"/>
    <sheet name="コンクール" sheetId="1" r:id="rId2"/>
    <sheet name="小BF" sheetId="7" r:id="rId3"/>
    <sheet name="大会参加者名簿" sheetId="5" r:id="rId4"/>
  </sheets>
  <definedNames>
    <definedName name="_xlnm._FilterDatabase" localSheetId="1" hidden="1">コンクール!$BP$10:$BQ$136</definedName>
    <definedName name="_xlnm._FilterDatabase" localSheetId="2" hidden="1">小BF!$BP$10:$BQ$136</definedName>
    <definedName name="〒1" localSheetId="2">小BF!$J$46</definedName>
    <definedName name="〒1">コンクール!$J$46</definedName>
    <definedName name="〒2" localSheetId="2">小BF!$N$46</definedName>
    <definedName name="〒2">コンクール!$N$46</definedName>
    <definedName name="fax" localSheetId="2">小BF!$AB$49</definedName>
    <definedName name="fax">コンクール!$AB$49</definedName>
    <definedName name="_xlnm.Print_Area" localSheetId="1">コンクール!$C$9:$AN$71</definedName>
    <definedName name="_xlnm.Print_Area" localSheetId="2">小BF!$C$9:$AN$71</definedName>
    <definedName name="_xlnm.Print_Area" localSheetId="3">大会参加者名簿!$C$3:$N$39</definedName>
    <definedName name="アドレス" localSheetId="2">小BF!$V$51</definedName>
    <definedName name="アドレス">コンクール!$V$51</definedName>
    <definedName name="その他の出版社" localSheetId="2">小BF!$AB$32</definedName>
    <definedName name="その他の出版社">コンクール!$AB$32</definedName>
    <definedName name="トラックサイズ" localSheetId="2">小BF!$AC$42</definedName>
    <definedName name="トラックサイズ">コンクール!$AC$42</definedName>
    <definedName name="トラック台数" localSheetId="2">小BF!$AI$42</definedName>
    <definedName name="トラック台数">コンクール!$AI$42</definedName>
    <definedName name="バス台数" localSheetId="2">小BF!$AC$38</definedName>
    <definedName name="バス台数">コンクール!$AC$38</definedName>
    <definedName name="ピアノ使用" localSheetId="2">小BF!$AJ$19</definedName>
    <definedName name="ピアノ使用">コンクール!$AJ$19</definedName>
    <definedName name="演奏者数" localSheetId="2">小BF!$AA$16</definedName>
    <definedName name="演奏者数">コンクール!$AA$16</definedName>
    <definedName name="課題曲" localSheetId="2">小BF!$I$19</definedName>
    <definedName name="課題曲">コンクール!$I$19</definedName>
    <definedName name="楽器輸送" localSheetId="2">小BF!$E$42</definedName>
    <definedName name="楽器輸送">コンクール!$E$42</definedName>
    <definedName name="楽器輸送②" localSheetId="2">小BF!$AC$44</definedName>
    <definedName name="楽器輸送②">コンクール!$AC$44</definedName>
    <definedName name="許諾先" localSheetId="2">小BF!$H$36</definedName>
    <definedName name="許諾先">コンクール!$H$36</definedName>
    <definedName name="勤務先" localSheetId="2">小BF!$AE$53</definedName>
    <definedName name="勤務先">コンクール!$AE$53</definedName>
    <definedName name="携帯" localSheetId="2">小BF!$T$53</definedName>
    <definedName name="携帯">コンクール!$T$53</definedName>
    <definedName name="月" localSheetId="2">小BF!$AI$67</definedName>
    <definedName name="月">コンクール!$AI$67</definedName>
    <definedName name="県名" localSheetId="2">小BF!$AE$11</definedName>
    <definedName name="県名">コンクール!$AE$11</definedName>
    <definedName name="後半券①" localSheetId="2">小BF!$AA$60</definedName>
    <definedName name="後半券①">コンクール!$AA$60</definedName>
    <definedName name="後半券②" localSheetId="2">小BF!$AH$60</definedName>
    <definedName name="後半券②">コンクール!$AH$60</definedName>
    <definedName name="交通手段" localSheetId="2">小BF!$E$38</definedName>
    <definedName name="交通手段">コンクール!$E$38</definedName>
    <definedName name="交通手段②" localSheetId="2">小BF!$AC$40</definedName>
    <definedName name="交通手段②">コンクール!$AC$40</definedName>
    <definedName name="作曲者スペル" localSheetId="2">小BF!$W$27</definedName>
    <definedName name="作曲者スペル">コンクール!$W$27</definedName>
    <definedName name="作曲者よみ" localSheetId="2">小BF!$K$26</definedName>
    <definedName name="作曲者よみ">コンクール!$K$26</definedName>
    <definedName name="作曲者邦文" localSheetId="2">小BF!$J$27</definedName>
    <definedName name="作曲者邦文">コンクール!$J$27</definedName>
    <definedName name="使用楽譜出版社" localSheetId="2">小BF!$I$32</definedName>
    <definedName name="使用楽譜出版社">コンクール!$I$32</definedName>
    <definedName name="指揮者" localSheetId="2">小BF!$I$17</definedName>
    <definedName name="指揮者">コンクール!$I$17</definedName>
    <definedName name="指揮者よみ" localSheetId="2">小BF!$J$16</definedName>
    <definedName name="指揮者よみ">コンクール!$J$16</definedName>
    <definedName name="指揮者読み" localSheetId="2">小BF!$J$16</definedName>
    <definedName name="指揮者読み">コンクール!$J$16</definedName>
    <definedName name="事前プログラム" localSheetId="2">小BF!$AA$64</definedName>
    <definedName name="事前プログラム">コンクール!$AA$64</definedName>
    <definedName name="自宅" localSheetId="2">小BF!$J$53</definedName>
    <definedName name="自宅">コンクール!$J$53</definedName>
    <definedName name="自由曲スペル" localSheetId="2">小BF!$M$24</definedName>
    <definedName name="自由曲スペル">コンクール!$M$24</definedName>
    <definedName name="自由曲ふりがな" localSheetId="2">小BF!$N$21</definedName>
    <definedName name="自由曲ふりがな">コンクール!$N$21</definedName>
    <definedName name="自由曲邦文" localSheetId="2">小BF!$M$22</definedName>
    <definedName name="自由曲邦文">コンクール!$M$22</definedName>
    <definedName name="住所" localSheetId="2">小BF!$I$47</definedName>
    <definedName name="住所">コンクール!$I$47</definedName>
    <definedName name="出演者数" localSheetId="2">小BF!$AA$16</definedName>
    <definedName name="出演者数">コンクール!$AA$16</definedName>
    <definedName name="出演順" localSheetId="2">小BF!$AJ$14</definedName>
    <definedName name="出演順">コンクール!$AJ$14</definedName>
    <definedName name="上位大会" localSheetId="2">小BF!$AJ$36</definedName>
    <definedName name="上位大会">コンクール!$AJ$36</definedName>
    <definedName name="職場一般①" localSheetId="2">小BF!$AA$62</definedName>
    <definedName name="職場一般①">コンクール!$AA$62</definedName>
    <definedName name="職場一般②" localSheetId="2">小BF!$AH$62</definedName>
    <definedName name="職場一般②">コンクール!$AH$62</definedName>
    <definedName name="申込者" localSheetId="2">小BF!$J$51</definedName>
    <definedName name="申込者">コンクール!$J$51</definedName>
    <definedName name="前半券①" localSheetId="2">小BF!$AA$58</definedName>
    <definedName name="前半券①">コンクール!$AA$58</definedName>
    <definedName name="前半券②" localSheetId="2">小BF!$AH$58</definedName>
    <definedName name="前半券②">コンクール!$AH$58</definedName>
    <definedName name="全国大会" localSheetId="2">小BF!$AJ$36</definedName>
    <definedName name="全国大会">コンクール!$AJ$36</definedName>
    <definedName name="代表氏名" localSheetId="2">小BF!$AB$70</definedName>
    <definedName name="代表氏名">コンクール!$AB$70</definedName>
    <definedName name="代表職" localSheetId="2">小BF!$U$70</definedName>
    <definedName name="代表職">コンクール!$U$70</definedName>
    <definedName name="大職参加数">#REF!</definedName>
    <definedName name="団体名" localSheetId="2">小BF!$I$14</definedName>
    <definedName name="団体名">コンクール!$I$14</definedName>
    <definedName name="団体名よみ" localSheetId="2">小BF!$J$13</definedName>
    <definedName name="団体名よみ">コンクール!$J$13</definedName>
    <definedName name="著作権" localSheetId="2">小BF!$E$34</definedName>
    <definedName name="著作権">コンクール!$E$34</definedName>
    <definedName name="電話" localSheetId="2">小BF!$L$49</definedName>
    <definedName name="電話">コンクール!$L$49</definedName>
    <definedName name="日" localSheetId="2">小BF!$AL$67</definedName>
    <definedName name="日">コンクール!$AL$67</definedName>
    <definedName name="年" localSheetId="2">小BF!$AF$67</definedName>
    <definedName name="年">コンクール!$AF$67</definedName>
    <definedName name="部門" localSheetId="2">小BF!$I$11</definedName>
    <definedName name="部門">コンクール!$I$11</definedName>
    <definedName name="編曲者" localSheetId="2">小BF!$J$30</definedName>
    <definedName name="編曲者">コンクール!$J$30</definedName>
    <definedName name="編曲者スペル" localSheetId="2">小BF!$W$30</definedName>
    <definedName name="編曲者スペル">コンクール!$W$30</definedName>
    <definedName name="編曲者よみ" localSheetId="2">小BF!$K$29</definedName>
    <definedName name="編曲者よみ">コンクール!$K$29</definedName>
    <definedName name="編成楽器" localSheetId="2">小BF!$I$17</definedName>
    <definedName name="編成楽器">コンクール!$I$17</definedName>
    <definedName name="補助員" localSheetId="2">小BF!$AJ$16</definedName>
    <definedName name="補助員">コンクール!$AJ$16</definedName>
    <definedName name="録音録画" localSheetId="2">小BF!$W$36</definedName>
    <definedName name="録音録画">コンクール!$W$36</definedName>
  </definedNames>
  <calcPr calcId="191029"/>
</workbook>
</file>

<file path=xl/calcChain.xml><?xml version="1.0" encoding="utf-8"?>
<calcChain xmlns="http://schemas.openxmlformats.org/spreadsheetml/2006/main">
  <c r="BL14" i="7" l="1"/>
  <c r="W44" i="7" l="1"/>
  <c r="AL42" i="7"/>
  <c r="AF42" i="7"/>
  <c r="W42" i="7"/>
  <c r="W40" i="7"/>
  <c r="AJ38" i="7"/>
  <c r="W38" i="7"/>
  <c r="E36" i="7"/>
  <c r="W32" i="7"/>
  <c r="BL18" i="7"/>
  <c r="BL17" i="7"/>
  <c r="BJ17" i="7"/>
  <c r="BL16" i="7"/>
  <c r="BL15" i="7"/>
  <c r="BL16" i="1"/>
  <c r="BL15" i="1"/>
  <c r="BJ17" i="1"/>
  <c r="V13" i="5"/>
  <c r="U13" i="5"/>
  <c r="T13" i="5"/>
  <c r="W32" i="1"/>
  <c r="W44" i="1"/>
  <c r="W42" i="1"/>
  <c r="BJ19" i="7" l="1"/>
  <c r="V12" i="5"/>
  <c r="U12" i="5"/>
  <c r="T12" i="5"/>
  <c r="AJ38" i="1"/>
  <c r="W38" i="1"/>
  <c r="W40" i="1"/>
  <c r="V15" i="5"/>
  <c r="U15" i="5"/>
  <c r="T15" i="5"/>
  <c r="X12" i="5" l="1"/>
  <c r="AJ16" i="7" s="1"/>
  <c r="BL14" i="1" l="1"/>
  <c r="E36" i="1" l="1"/>
  <c r="AL42" i="1" l="1"/>
  <c r="AF42" i="1"/>
  <c r="BL18" i="1" l="1"/>
  <c r="BL17" i="1"/>
  <c r="BJ19" i="1" l="1"/>
  <c r="X15" i="5"/>
  <c r="AA16" i="7" s="1"/>
  <c r="AA16" i="1" l="1"/>
  <c r="AJ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Junji</author>
    <author>辻浦拓人</author>
  </authors>
  <commentList>
    <comment ref="W36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 xml:space="preserve">動画配信については、奏者のアップの映像もあります。各団体で保護者等に同意を得た上で選択してください。
</t>
        </r>
      </text>
    </comment>
    <comment ref="L49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電話・FAX番号等は半角でお願いします</t>
        </r>
      </text>
    </comment>
    <comment ref="AB49" authorId="1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電話・FAX番号等は半角でお願いします</t>
        </r>
      </text>
    </comment>
    <comment ref="V5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大会に関する資料等の送付先になります。
ご自身で確認できるアドレスをご入力ください。</t>
        </r>
      </text>
    </comment>
    <comment ref="J53" authorId="1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電話・FAX番号等は
半角でお願いします</t>
        </r>
      </text>
    </comment>
    <comment ref="T53" authorId="1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電話・FAX番号等は
半角でお願いします</t>
        </r>
      </text>
    </comment>
    <comment ref="AA58" authorId="2" shapeId="0" xr:uid="{DBFA75CD-1B1A-4258-A841-7F3187132321}">
      <text>
        <r>
          <rPr>
            <b/>
            <sz val="9"/>
            <color indexed="81"/>
            <rFont val="MS P ゴシック"/>
            <family val="3"/>
            <charset val="128"/>
          </rPr>
          <t>指揮者・出演者以外の引率教員、生徒は入場券を購入しないと表彰式に参加できません。</t>
        </r>
      </text>
    </comment>
    <comment ref="AA60" authorId="2" shapeId="0" xr:uid="{E530A4E7-AC19-4AF8-A71D-79C82CF34611}">
      <text>
        <r>
          <rPr>
            <b/>
            <sz val="9"/>
            <color indexed="81"/>
            <rFont val="MS P ゴシック"/>
            <family val="3"/>
            <charset val="128"/>
          </rPr>
          <t>指揮者・出演者以外の引率教員、生徒は入場券を購入しないと表彰式に参加できません。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Junji</author>
    <author>辻浦拓人</author>
  </authors>
  <commentList>
    <comment ref="W36" authorId="0" shapeId="0" xr:uid="{89D2FC18-D864-44F3-86D1-49BD95DC7F31}">
      <text>
        <r>
          <rPr>
            <sz val="9"/>
            <color indexed="81"/>
            <rFont val="MS P ゴシック"/>
            <family val="3"/>
            <charset val="128"/>
          </rPr>
          <t xml:space="preserve">動画配信については、奏者のアップの映像もあります。各団体で保護者等に同意を得た上で選択してください。
</t>
        </r>
      </text>
    </comment>
    <comment ref="L49" authorId="1" shapeId="0" xr:uid="{E6AA3DAF-B960-48E2-A0CA-EB3597A92A0E}">
      <text>
        <r>
          <rPr>
            <sz val="9"/>
            <color indexed="81"/>
            <rFont val="ＭＳ Ｐゴシック"/>
            <family val="3"/>
            <charset val="128"/>
          </rPr>
          <t>電話・FAX番号等は半角でお願いします</t>
        </r>
      </text>
    </comment>
    <comment ref="AB49" authorId="1" shapeId="0" xr:uid="{F4A65AE5-9251-4467-AFBD-8F59703FBF5C}">
      <text>
        <r>
          <rPr>
            <sz val="9"/>
            <color indexed="81"/>
            <rFont val="ＭＳ Ｐゴシック"/>
            <family val="3"/>
            <charset val="128"/>
          </rPr>
          <t>電話・FAX番号等は半角でお願いします</t>
        </r>
      </text>
    </comment>
    <comment ref="V51" authorId="0" shapeId="0" xr:uid="{E7C6F02D-88C0-4AEF-AEAC-BD130A203388}">
      <text>
        <r>
          <rPr>
            <sz val="9"/>
            <color indexed="81"/>
            <rFont val="MS P ゴシック"/>
            <family val="3"/>
            <charset val="128"/>
          </rPr>
          <t>大会に関する資料等の送付先になります。
ご自身で確認できるアドレスをご入力ください。</t>
        </r>
      </text>
    </comment>
    <comment ref="J53" authorId="1" shapeId="0" xr:uid="{5457B5DF-6303-4710-BA79-1FF1A91ADE76}">
      <text>
        <r>
          <rPr>
            <sz val="9"/>
            <color indexed="81"/>
            <rFont val="ＭＳ Ｐゴシック"/>
            <family val="3"/>
            <charset val="128"/>
          </rPr>
          <t>電話・FAX番号等は
半角でお願いします</t>
        </r>
      </text>
    </comment>
    <comment ref="T53" authorId="1" shapeId="0" xr:uid="{F7BDBF4D-1240-499E-B0DB-707FD064C48C}">
      <text>
        <r>
          <rPr>
            <sz val="9"/>
            <color indexed="81"/>
            <rFont val="ＭＳ Ｐゴシック"/>
            <family val="3"/>
            <charset val="128"/>
          </rPr>
          <t>電話・FAX番号等は
半角でお願いします</t>
        </r>
      </text>
    </comment>
    <comment ref="AA58" authorId="2" shapeId="0" xr:uid="{FC767E97-C6C3-452A-B302-CC0852AD926B}">
      <text>
        <r>
          <rPr>
            <b/>
            <sz val="9"/>
            <color indexed="81"/>
            <rFont val="MS P ゴシック"/>
            <family val="3"/>
            <charset val="128"/>
          </rPr>
          <t>指揮者・出演者以外の引率教員、生徒は入場券を購入しないと表彰式に参加できません。</t>
        </r>
      </text>
    </comment>
    <comment ref="AA60" authorId="2" shapeId="0" xr:uid="{427D40DB-8449-465E-AF04-F68E5E919786}">
      <text>
        <r>
          <rPr>
            <b/>
            <sz val="9"/>
            <color indexed="81"/>
            <rFont val="MS P ゴシック"/>
            <family val="3"/>
            <charset val="128"/>
          </rPr>
          <t>指揮者・出演者以外の引率教員、生徒は入場券を購入しないと表彰式に参加できません。</t>
        </r>
      </text>
    </comment>
  </commentList>
</comments>
</file>

<file path=xl/sharedStrings.xml><?xml version="1.0" encoding="utf-8"?>
<sst xmlns="http://schemas.openxmlformats.org/spreadsheetml/2006/main" count="400" uniqueCount="190">
  <si>
    <t>部　門</t>
    <rPh sb="0" eb="1">
      <t>ブ</t>
    </rPh>
    <rPh sb="2" eb="3">
      <t>モン</t>
    </rPh>
    <phoneticPr fontId="2"/>
  </si>
  <si>
    <t>県　名</t>
    <rPh sb="0" eb="1">
      <t>ケン</t>
    </rPh>
    <rPh sb="2" eb="3">
      <t>メイ</t>
    </rPh>
    <phoneticPr fontId="2"/>
  </si>
  <si>
    <t>(ふりがな)</t>
    <phoneticPr fontId="2"/>
  </si>
  <si>
    <t>出演順</t>
    <rPh sb="0" eb="2">
      <t>シュツエン</t>
    </rPh>
    <rPh sb="2" eb="3">
      <t>ジュン</t>
    </rPh>
    <phoneticPr fontId="2"/>
  </si>
  <si>
    <r>
      <t xml:space="preserve">団体名
</t>
    </r>
    <r>
      <rPr>
        <sz val="8"/>
        <color indexed="8"/>
        <rFont val="ＭＳ 明朝"/>
        <family val="1"/>
        <charset val="128"/>
      </rPr>
      <t>（表彰状名称）</t>
    </r>
    <rPh sb="0" eb="2">
      <t>ダンタイ</t>
    </rPh>
    <rPh sb="2" eb="3">
      <t>メイ</t>
    </rPh>
    <rPh sb="5" eb="8">
      <t>ヒョウショウジョウ</t>
    </rPh>
    <rPh sb="8" eb="10">
      <t>メイショウ</t>
    </rPh>
    <phoneticPr fontId="2"/>
  </si>
  <si>
    <t>曲　名</t>
    <rPh sb="0" eb="1">
      <t>キョク</t>
    </rPh>
    <rPh sb="2" eb="3">
      <t>メイ</t>
    </rPh>
    <phoneticPr fontId="2"/>
  </si>
  <si>
    <t>(spelling)</t>
    <phoneticPr fontId="2"/>
  </si>
  <si>
    <t>(ふりがな)</t>
    <phoneticPr fontId="2"/>
  </si>
  <si>
    <t>(邦文)</t>
    <phoneticPr fontId="2"/>
  </si>
  <si>
    <t>作曲者</t>
    <rPh sb="0" eb="3">
      <t>サッキョクシャ</t>
    </rPh>
    <phoneticPr fontId="2"/>
  </si>
  <si>
    <t>編曲者</t>
    <rPh sb="0" eb="3">
      <t>ヘンキョクシャ</t>
    </rPh>
    <phoneticPr fontId="2"/>
  </si>
  <si>
    <t>使用楽譜
出版社等</t>
    <rPh sb="0" eb="2">
      <t>シヨウ</t>
    </rPh>
    <rPh sb="2" eb="4">
      <t>ガクフ</t>
    </rPh>
    <rPh sb="5" eb="8">
      <t>シュッパンシャ</t>
    </rPh>
    <rPh sb="8" eb="9">
      <t>トウ</t>
    </rPh>
    <phoneticPr fontId="2"/>
  </si>
  <si>
    <t>著作権</t>
    <rPh sb="0" eb="3">
      <t>チョサクケン</t>
    </rPh>
    <phoneticPr fontId="2"/>
  </si>
  <si>
    <t>会場への
交通手段</t>
    <rPh sb="0" eb="2">
      <t>カイジョウ</t>
    </rPh>
    <rPh sb="5" eb="7">
      <t>コウツウ</t>
    </rPh>
    <rPh sb="7" eb="9">
      <t>シュダン</t>
    </rPh>
    <phoneticPr fontId="2"/>
  </si>
  <si>
    <r>
      <t xml:space="preserve">団体所在地
</t>
    </r>
    <r>
      <rPr>
        <sz val="8"/>
        <color indexed="8"/>
        <rFont val="ＭＳ 明朝"/>
        <family val="1"/>
        <charset val="128"/>
      </rPr>
      <t>(文書送付先)</t>
    </r>
    <rPh sb="0" eb="2">
      <t>ダンタイ</t>
    </rPh>
    <rPh sb="2" eb="5">
      <t>ショザイチ</t>
    </rPh>
    <rPh sb="7" eb="9">
      <t>ブンショ</t>
    </rPh>
    <rPh sb="9" eb="11">
      <t>ソウフ</t>
    </rPh>
    <rPh sb="11" eb="12">
      <t>サキ</t>
    </rPh>
    <phoneticPr fontId="2"/>
  </si>
  <si>
    <t>電話</t>
    <rPh sb="0" eb="2">
      <t>デンワ</t>
    </rPh>
    <phoneticPr fontId="2"/>
  </si>
  <si>
    <t>Fax</t>
    <phoneticPr fontId="2"/>
  </si>
  <si>
    <t>自宅</t>
    <rPh sb="0" eb="2">
      <t>ジタク</t>
    </rPh>
    <phoneticPr fontId="2"/>
  </si>
  <si>
    <t>携帯</t>
    <rPh sb="0" eb="2">
      <t>ケイタイ</t>
    </rPh>
    <phoneticPr fontId="2"/>
  </si>
  <si>
    <t>名</t>
    <rPh sb="0" eb="1">
      <t>メイ</t>
    </rPh>
    <phoneticPr fontId="1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</si>
  <si>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</si>
  <si>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</si>
  <si>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</si>
  <si>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代表者職･氏名</t>
    <phoneticPr fontId="2"/>
  </si>
  <si>
    <t>・</t>
    <phoneticPr fontId="2"/>
  </si>
  <si>
    <t>[職印]</t>
    <rPh sb="1" eb="3">
      <t>ショクイン</t>
    </rPh>
    <phoneticPr fontId="2"/>
  </si>
  <si>
    <t>大学</t>
    <rPh sb="0" eb="2">
      <t>ダイガク</t>
    </rPh>
    <phoneticPr fontId="1"/>
  </si>
  <si>
    <t>職場・一般</t>
    <rPh sb="0" eb="2">
      <t>ショクバ</t>
    </rPh>
    <rPh sb="3" eb="5">
      <t>イッパン</t>
    </rPh>
    <phoneticPr fontId="1"/>
  </si>
  <si>
    <t>（</t>
    <phoneticPr fontId="1"/>
  </si>
  <si>
    <t>）</t>
    <phoneticPr fontId="1"/>
  </si>
  <si>
    <t>出場不可</t>
    <rPh sb="0" eb="2">
      <t>シュツジョウ</t>
    </rPh>
    <rPh sb="2" eb="4">
      <t>フカ</t>
    </rPh>
    <phoneticPr fontId="2"/>
  </si>
  <si>
    <t>氏名</t>
    <rPh sb="0" eb="2">
      <t>シメイ</t>
    </rPh>
    <phoneticPr fontId="2"/>
  </si>
  <si>
    <t>〒</t>
    <phoneticPr fontId="2"/>
  </si>
  <si>
    <t>-</t>
    <phoneticPr fontId="2"/>
  </si>
  <si>
    <t>ふりがな</t>
    <phoneticPr fontId="2"/>
  </si>
  <si>
    <t>団体名</t>
    <rPh sb="0" eb="3">
      <t>ダンタイメイ</t>
    </rPh>
    <phoneticPr fontId="2"/>
  </si>
  <si>
    <t>No.</t>
    <phoneticPr fontId="2"/>
  </si>
  <si>
    <t>参加者氏名</t>
    <rPh sb="0" eb="3">
      <t>サンカシャ</t>
    </rPh>
    <rPh sb="3" eb="5">
      <t>シメイ</t>
    </rPh>
    <phoneticPr fontId="2"/>
  </si>
  <si>
    <t>生年月日</t>
    <rPh sb="0" eb="2">
      <t>セイネン</t>
    </rPh>
    <rPh sb="2" eb="4">
      <t>ガッピ</t>
    </rPh>
    <phoneticPr fontId="2"/>
  </si>
  <si>
    <t>項目</t>
    <rPh sb="0" eb="2">
      <t>コウモク</t>
    </rPh>
    <phoneticPr fontId="2"/>
  </si>
  <si>
    <t>単価</t>
    <rPh sb="0" eb="2">
      <t>タンカ</t>
    </rPh>
    <phoneticPr fontId="2"/>
  </si>
  <si>
    <t>入力必要箇所（色つきのセル）以外には保護がかかっています。印刷範囲設定済みです。A4の用紙を用意し、そのまま印刷してください。</t>
    <phoneticPr fontId="1"/>
  </si>
  <si>
    <t>指揮者</t>
    <rPh sb="0" eb="3">
      <t>シキシャ</t>
    </rPh>
    <phoneticPr fontId="2"/>
  </si>
  <si>
    <t>（　</t>
    <phoneticPr fontId="2"/>
  </si>
  <si>
    <t>自由曲</t>
    <rPh sb="0" eb="3">
      <t>ジユウキョク</t>
    </rPh>
    <phoneticPr fontId="2"/>
  </si>
  <si>
    <t>課題曲</t>
    <rPh sb="0" eb="2">
      <t>カダイ</t>
    </rPh>
    <rPh sb="2" eb="3">
      <t>キョク</t>
    </rPh>
    <phoneticPr fontId="2"/>
  </si>
  <si>
    <t>高等学校Ａ</t>
    <rPh sb="0" eb="2">
      <t>コウトウ</t>
    </rPh>
    <rPh sb="2" eb="4">
      <t>ガッコウ</t>
    </rPh>
    <phoneticPr fontId="2"/>
  </si>
  <si>
    <t>代表</t>
    <rPh sb="0" eb="2">
      <t>ダイヒョウ</t>
    </rPh>
    <phoneticPr fontId="2"/>
  </si>
  <si>
    <t>群馬県</t>
    <rPh sb="0" eb="2">
      <t>グンマ</t>
    </rPh>
    <rPh sb="2" eb="3">
      <t>ケン</t>
    </rPh>
    <phoneticPr fontId="1"/>
  </si>
  <si>
    <t>山梨県</t>
    <rPh sb="0" eb="2">
      <t>ヤマナシ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</si>
  <si>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</si>
  <si>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高等学校Ｂ</t>
    <rPh sb="0" eb="2">
      <t>コウトウ</t>
    </rPh>
    <rPh sb="2" eb="4">
      <t>ガッコウ</t>
    </rPh>
    <phoneticPr fontId="2"/>
  </si>
  <si>
    <t>新潟県</t>
    <rPh sb="0" eb="3">
      <t>ニイガタケン</t>
    </rPh>
    <phoneticPr fontId="2"/>
  </si>
  <si>
    <t>出場可</t>
    <phoneticPr fontId="2"/>
  </si>
  <si>
    <t>その他</t>
    <rPh sb="2" eb="3">
      <t>タ</t>
    </rPh>
    <phoneticPr fontId="2"/>
  </si>
  <si>
    <t>トラック</t>
    <phoneticPr fontId="2"/>
  </si>
  <si>
    <t>選択リスト↓</t>
    <rPh sb="0" eb="2">
      <t>センタク</t>
    </rPh>
    <phoneticPr fontId="2"/>
  </si>
  <si>
    <t>（選択してください）</t>
    <rPh sb="1" eb="3">
      <t>センタク</t>
    </rPh>
    <phoneticPr fontId="2"/>
  </si>
  <si>
    <t>ピアノ
使用</t>
    <rPh sb="4" eb="6">
      <t>シヨウ</t>
    </rPh>
    <phoneticPr fontId="2"/>
  </si>
  <si>
    <t>上位大会への出場</t>
    <rPh sb="0" eb="2">
      <t>ジョウイ</t>
    </rPh>
    <rPh sb="2" eb="4">
      <t>タイカイ</t>
    </rPh>
    <rPh sb="6" eb="8">
      <t>シュツジョウ</t>
    </rPh>
    <phoneticPr fontId="2"/>
  </si>
  <si>
    <t>楽器の　　
輸送方法</t>
    <rPh sb="0" eb="2">
      <t>ガッキ</t>
    </rPh>
    <rPh sb="6" eb="8">
      <t>ユソウ</t>
    </rPh>
    <rPh sb="8" eb="10">
      <t>ホウホウ</t>
    </rPh>
    <phoneticPr fontId="2"/>
  </si>
  <si>
    <t>※　個人情報については主催事業開催要項内の「西関東吹奏楽連盟主催行事に関わる個人情報について」を参照のこと。</t>
    <rPh sb="2" eb="4">
      <t>コジン</t>
    </rPh>
    <rPh sb="4" eb="6">
      <t>ジョウホウ</t>
    </rPh>
    <rPh sb="11" eb="13">
      <t>シュサイ</t>
    </rPh>
    <rPh sb="13" eb="15">
      <t>ジギョウ</t>
    </rPh>
    <rPh sb="15" eb="17">
      <t>カイサイ</t>
    </rPh>
    <rPh sb="17" eb="19">
      <t>ヨウコウ</t>
    </rPh>
    <rPh sb="19" eb="20">
      <t>ナイ</t>
    </rPh>
    <rPh sb="22" eb="23">
      <t>ニシ</t>
    </rPh>
    <rPh sb="23" eb="25">
      <t>カントウ</t>
    </rPh>
    <rPh sb="25" eb="28">
      <t>スイソウガク</t>
    </rPh>
    <rPh sb="28" eb="30">
      <t>レンメイ</t>
    </rPh>
    <rPh sb="30" eb="32">
      <t>シュサイ</t>
    </rPh>
    <rPh sb="32" eb="34">
      <t>ギョウジ</t>
    </rPh>
    <rPh sb="35" eb="36">
      <t>カカ</t>
    </rPh>
    <rPh sb="38" eb="40">
      <t>コジン</t>
    </rPh>
    <rPh sb="40" eb="42">
      <t>ジョウホウ</t>
    </rPh>
    <rPh sb="48" eb="50">
      <t>サンショウ</t>
    </rPh>
    <phoneticPr fontId="2"/>
  </si>
  <si>
    <t>（邦　文）</t>
    <rPh sb="1" eb="2">
      <t>ホウ</t>
    </rPh>
    <rPh sb="3" eb="4">
      <t>ブン</t>
    </rPh>
    <phoneticPr fontId="2"/>
  </si>
  <si>
    <t>（</t>
    <phoneticPr fontId="2"/>
  </si>
  <si>
    <t>）</t>
    <phoneticPr fontId="2"/>
  </si>
  <si>
    <r>
      <t xml:space="preserve">種別
</t>
    </r>
    <r>
      <rPr>
        <sz val="8"/>
        <rFont val="ＭＳ Ｐゴシック"/>
        <family val="3"/>
        <charset val="128"/>
      </rPr>
      <t>(選択する)</t>
    </r>
    <rPh sb="0" eb="2">
      <t>シュベツ</t>
    </rPh>
    <rPh sb="4" eb="6">
      <t>センタク</t>
    </rPh>
    <phoneticPr fontId="1"/>
  </si>
  <si>
    <t>小</t>
    <rPh sb="0" eb="1">
      <t>ショウ</t>
    </rPh>
    <phoneticPr fontId="2"/>
  </si>
  <si>
    <t>Ｂ</t>
    <phoneticPr fontId="2"/>
  </si>
  <si>
    <t>中Ａ</t>
    <rPh sb="0" eb="1">
      <t>チュウ</t>
    </rPh>
    <phoneticPr fontId="2"/>
  </si>
  <si>
    <t>高Ａ大学</t>
    <rPh sb="0" eb="1">
      <t>コウ</t>
    </rPh>
    <rPh sb="2" eb="4">
      <t>ダイガク</t>
    </rPh>
    <phoneticPr fontId="2"/>
  </si>
  <si>
    <t>職一</t>
    <rPh sb="0" eb="1">
      <t>ショク</t>
    </rPh>
    <rPh sb="1" eb="2">
      <t>イチ</t>
    </rPh>
    <phoneticPr fontId="2"/>
  </si>
  <si>
    <t>補助人数の合計</t>
    <rPh sb="0" eb="2">
      <t>ホジョ</t>
    </rPh>
    <rPh sb="2" eb="4">
      <t>ニンズウ</t>
    </rPh>
    <rPh sb="5" eb="7">
      <t>ゴウケイ</t>
    </rPh>
    <phoneticPr fontId="1"/>
  </si>
  <si>
    <t>演奏者数合計</t>
    <rPh sb="0" eb="2">
      <t>エンソウ</t>
    </rPh>
    <rPh sb="2" eb="3">
      <t>シャ</t>
    </rPh>
    <rPh sb="3" eb="4">
      <t>スウ</t>
    </rPh>
    <rPh sb="4" eb="6">
      <t>ゴウケイ</t>
    </rPh>
    <phoneticPr fontId="1"/>
  </si>
  <si>
    <t>する</t>
    <phoneticPr fontId="2"/>
  </si>
  <si>
    <t>しない</t>
    <phoneticPr fontId="2"/>
  </si>
  <si>
    <r>
      <t>←この色の欄は</t>
    </r>
    <r>
      <rPr>
        <b/>
        <sz val="10"/>
        <color theme="1"/>
        <rFont val="ＭＳ ゴシック"/>
        <family val="3"/>
        <charset val="128"/>
      </rPr>
      <t>未入力</t>
    </r>
    <r>
      <rPr>
        <sz val="10"/>
        <color theme="1"/>
        <rFont val="ＭＳ ゴシック"/>
        <family val="3"/>
        <charset val="128"/>
      </rPr>
      <t>です</t>
    </r>
    <rPh sb="3" eb="4">
      <t>イロ</t>
    </rPh>
    <rPh sb="5" eb="6">
      <t>ラン</t>
    </rPh>
    <rPh sb="7" eb="10">
      <t>ミニュウリョク</t>
    </rPh>
    <phoneticPr fontId="2"/>
  </si>
  <si>
    <r>
      <t>←この色の欄は</t>
    </r>
    <r>
      <rPr>
        <b/>
        <sz val="10"/>
        <color theme="1"/>
        <rFont val="ＭＳ ゴシック"/>
        <family val="3"/>
        <charset val="128"/>
      </rPr>
      <t>エラー(定員オーバー）</t>
    </r>
    <r>
      <rPr>
        <sz val="10"/>
        <color theme="1"/>
        <rFont val="ＭＳ ゴシック"/>
        <family val="3"/>
        <charset val="128"/>
      </rPr>
      <t>です</t>
    </r>
    <rPh sb="3" eb="4">
      <t>イロ</t>
    </rPh>
    <rPh sb="5" eb="6">
      <t>ラン</t>
    </rPh>
    <rPh sb="11" eb="13">
      <t>テイイン</t>
    </rPh>
    <phoneticPr fontId="2"/>
  </si>
  <si>
    <r>
      <t>※　今大会当日に関わる</t>
    </r>
    <r>
      <rPr>
        <b/>
        <sz val="9"/>
        <rFont val="ＭＳ Ｐゴシック"/>
        <family val="3"/>
        <charset val="128"/>
      </rPr>
      <t>演奏者、指揮者、楽器運搬補助員、引率者の氏名</t>
    </r>
    <r>
      <rPr>
        <sz val="9"/>
        <rFont val="ＭＳ Ｐゴシック"/>
        <family val="3"/>
        <charset val="128"/>
      </rPr>
      <t>を記入すること。</t>
    </r>
    <rPh sb="2" eb="5">
      <t>コンタイカイ</t>
    </rPh>
    <rPh sb="5" eb="7">
      <t>トウジツ</t>
    </rPh>
    <rPh sb="8" eb="9">
      <t>カカ</t>
    </rPh>
    <rPh sb="11" eb="14">
      <t>エンソウシャ</t>
    </rPh>
    <rPh sb="15" eb="18">
      <t>シキシャ</t>
    </rPh>
    <rPh sb="19" eb="21">
      <t>ガッキ</t>
    </rPh>
    <rPh sb="21" eb="23">
      <t>ウンパン</t>
    </rPh>
    <rPh sb="23" eb="26">
      <t>ホジョイン</t>
    </rPh>
    <rPh sb="27" eb="30">
      <t>インソツシャ</t>
    </rPh>
    <rPh sb="31" eb="32">
      <t>シ</t>
    </rPh>
    <rPh sb="32" eb="33">
      <t>メイ</t>
    </rPh>
    <rPh sb="34" eb="36">
      <t>キニュウ</t>
    </rPh>
    <phoneticPr fontId="2"/>
  </si>
  <si>
    <r>
      <t>※　生年は</t>
    </r>
    <r>
      <rPr>
        <b/>
        <sz val="9"/>
        <rFont val="ＭＳ Ｐゴシック"/>
        <family val="3"/>
        <charset val="128"/>
      </rPr>
      <t>西暦</t>
    </r>
    <r>
      <rPr>
        <sz val="9"/>
        <rFont val="ＭＳ Ｐゴシック"/>
        <family val="3"/>
        <charset val="128"/>
      </rPr>
      <t>で記入すること。　記入例：2000/1/1</t>
    </r>
    <rPh sb="2" eb="3">
      <t>ウ</t>
    </rPh>
    <rPh sb="3" eb="4">
      <t>ネン</t>
    </rPh>
    <rPh sb="5" eb="7">
      <t>セイレキ</t>
    </rPh>
    <rPh sb="8" eb="10">
      <t>キニュウ</t>
    </rPh>
    <rPh sb="16" eb="18">
      <t>キニュウ</t>
    </rPh>
    <rPh sb="18" eb="19">
      <t>レイ</t>
    </rPh>
    <phoneticPr fontId="2"/>
  </si>
  <si>
    <r>
      <t xml:space="preserve">演奏者数
</t>
    </r>
    <r>
      <rPr>
        <sz val="8"/>
        <color indexed="8"/>
        <rFont val="ＭＳ 明朝"/>
        <family val="1"/>
        <charset val="128"/>
      </rPr>
      <t>(指揮以外)</t>
    </r>
    <rPh sb="0" eb="3">
      <t>エンソウシャ</t>
    </rPh>
    <rPh sb="3" eb="4">
      <t>スウ</t>
    </rPh>
    <rPh sb="6" eb="9">
      <t>シキシャ</t>
    </rPh>
    <rPh sb="8" eb="10">
      <t>イガイ</t>
    </rPh>
    <phoneticPr fontId="2"/>
  </si>
  <si>
    <r>
      <t>←この色の欄は</t>
    </r>
    <r>
      <rPr>
        <b/>
        <sz val="10"/>
        <color theme="1"/>
        <rFont val="ＭＳ ゴシック"/>
        <family val="3"/>
        <charset val="128"/>
      </rPr>
      <t>入力不要</t>
    </r>
    <r>
      <rPr>
        <sz val="10"/>
        <color theme="1"/>
        <rFont val="ＭＳ ゴシック"/>
        <family val="3"/>
        <charset val="128"/>
      </rPr>
      <t>です</t>
    </r>
    <rPh sb="3" eb="4">
      <t>イロ</t>
    </rPh>
    <rPh sb="5" eb="6">
      <t>ラン</t>
    </rPh>
    <rPh sb="7" eb="9">
      <t>ニュウリョク</t>
    </rPh>
    <rPh sb="9" eb="11">
      <t>フヨウ</t>
    </rPh>
    <phoneticPr fontId="2"/>
  </si>
  <si>
    <t>エ　著作権が消滅している。</t>
    <phoneticPr fontId="2"/>
  </si>
  <si>
    <r>
      <t>ウ  未出版だが、演奏許諾が得られている。　→</t>
    </r>
    <r>
      <rPr>
        <sz val="11"/>
        <rFont val="ＭＳ Ｐゴシック"/>
        <family val="3"/>
        <charset val="128"/>
      </rPr>
      <t>（必ず許諾書のコピーを添付すること）</t>
    </r>
    <rPh sb="24" eb="25">
      <t>カナラ</t>
    </rPh>
    <phoneticPr fontId="2"/>
  </si>
  <si>
    <t xml:space="preserve">ア  出版されている楽譜である。  </t>
    <rPh sb="3" eb="5">
      <t>シュッパン</t>
    </rPh>
    <rPh sb="10" eb="12">
      <t>ガクフ</t>
    </rPh>
    <phoneticPr fontId="2"/>
  </si>
  <si>
    <t>令和 元</t>
    <rPh sb="0" eb="2">
      <t>レイワ</t>
    </rPh>
    <rPh sb="3" eb="4">
      <t>モト</t>
    </rPh>
    <phoneticPr fontId="2"/>
  </si>
  <si>
    <t>イ  レンタル作品で、日本国内での演奏許諾が得られている。  　　　　　　　　　　　 
 →（必ず許諾書のコピーを添付すること）</t>
    <rPh sb="47" eb="48">
      <t>カナラ</t>
    </rPh>
    <rPh sb="49" eb="52">
      <t>キョダクショ</t>
    </rPh>
    <rPh sb="57" eb="59">
      <t>テンプ</t>
    </rPh>
    <phoneticPr fontId="2"/>
  </si>
  <si>
    <t>小学生</t>
    <rPh sb="0" eb="3">
      <t>ショウガクセイ</t>
    </rPh>
    <phoneticPr fontId="2"/>
  </si>
  <si>
    <t>上記のとおり申し込みます。</t>
    <phoneticPr fontId="2"/>
  </si>
  <si>
    <t>録画･録音
動画配信</t>
    <rPh sb="0" eb="2">
      <t>ロクガ</t>
    </rPh>
    <rPh sb="3" eb="5">
      <t>ロクオン</t>
    </rPh>
    <rPh sb="6" eb="8">
      <t>ドウガ</t>
    </rPh>
    <rPh sb="8" eb="10">
      <t>ハイシン</t>
    </rPh>
    <phoneticPr fontId="2"/>
  </si>
  <si>
    <t>録音・録画のみ認める</t>
    <rPh sb="0" eb="2">
      <t>ロクオン</t>
    </rPh>
    <rPh sb="3" eb="5">
      <t>ロクガ</t>
    </rPh>
    <rPh sb="7" eb="8">
      <t>ミト</t>
    </rPh>
    <phoneticPr fontId="2"/>
  </si>
  <si>
    <t>（選択してください）</t>
    <rPh sb="1" eb="3">
      <t>センタク</t>
    </rPh>
    <phoneticPr fontId="2"/>
  </si>
  <si>
    <t>未出版</t>
    <rPh sb="0" eb="1">
      <t>ミ</t>
    </rPh>
    <rPh sb="1" eb="3">
      <t>シュッパン</t>
    </rPh>
    <phoneticPr fontId="2"/>
  </si>
  <si>
    <t>ウインズスコア</t>
    <phoneticPr fontId="2"/>
  </si>
  <si>
    <t>カール・フィッシャー</t>
    <phoneticPr fontId="2"/>
  </si>
  <si>
    <t>東京ハッスルコピー</t>
    <rPh sb="0" eb="2">
      <t>トウキョウ</t>
    </rPh>
    <phoneticPr fontId="2"/>
  </si>
  <si>
    <t>フォスターミュージック</t>
    <phoneticPr fontId="2"/>
  </si>
  <si>
    <t>カワイ出版</t>
    <rPh sb="3" eb="5">
      <t>シュッパン</t>
    </rPh>
    <phoneticPr fontId="2"/>
  </si>
  <si>
    <t>ウインドギャラリー</t>
    <phoneticPr fontId="2"/>
  </si>
  <si>
    <t>アコード出版</t>
    <rPh sb="4" eb="6">
      <t>シュッパン</t>
    </rPh>
    <phoneticPr fontId="2"/>
  </si>
  <si>
    <t>アトリエ・エム</t>
    <phoneticPr fontId="2"/>
  </si>
  <si>
    <t>ANGLO music</t>
    <phoneticPr fontId="2"/>
  </si>
  <si>
    <t>ヤマハミュージックメディア</t>
    <phoneticPr fontId="2"/>
  </si>
  <si>
    <t>ロケットミュージック</t>
    <phoneticPr fontId="2"/>
  </si>
  <si>
    <t>Brain</t>
    <phoneticPr fontId="2"/>
  </si>
  <si>
    <t>BAND POWER</t>
    <phoneticPr fontId="2"/>
  </si>
  <si>
    <t>BELWIN MILLS PUBLISHING CORP.</t>
    <phoneticPr fontId="2"/>
  </si>
  <si>
    <t>CAFUA</t>
    <phoneticPr fontId="2"/>
  </si>
  <si>
    <t>C.L.Barnhouse</t>
    <phoneticPr fontId="2"/>
  </si>
  <si>
    <t>Claude T.Smith Publications</t>
    <phoneticPr fontId="2"/>
  </si>
  <si>
    <t>Boosey &amp; Hawkes</t>
    <phoneticPr fontId="2"/>
  </si>
  <si>
    <t>De Haske</t>
    <phoneticPr fontId="2"/>
  </si>
  <si>
    <t>Hoshina Music Office</t>
    <phoneticPr fontId="2"/>
  </si>
  <si>
    <t>Iber Musica</t>
    <phoneticPr fontId="2"/>
  </si>
  <si>
    <t>Hal Leonard</t>
    <phoneticPr fontId="2"/>
  </si>
  <si>
    <t>mitoropa</t>
    <phoneticPr fontId="2"/>
  </si>
  <si>
    <t>TRN music</t>
    <phoneticPr fontId="2"/>
  </si>
  <si>
    <t>スペースコーポレーション</t>
    <phoneticPr fontId="2"/>
  </si>
  <si>
    <t>音楽之友社</t>
    <rPh sb="0" eb="2">
      <t>オンガク</t>
    </rPh>
    <rPh sb="2" eb="3">
      <t>ノ</t>
    </rPh>
    <rPh sb="3" eb="4">
      <t>トモ</t>
    </rPh>
    <rPh sb="4" eb="5">
      <t>シャ</t>
    </rPh>
    <phoneticPr fontId="2"/>
  </si>
  <si>
    <t>Beriato Music</t>
    <phoneticPr fontId="2"/>
  </si>
  <si>
    <t>ティーダ出版</t>
    <rPh sb="4" eb="6">
      <t>シュッパン</t>
    </rPh>
    <phoneticPr fontId="2"/>
  </si>
  <si>
    <t>Southern Music</t>
    <phoneticPr fontId="2"/>
  </si>
  <si>
    <t>C.Alan Publications</t>
    <phoneticPr fontId="2"/>
  </si>
  <si>
    <t>Mythen Hollanda</t>
    <phoneticPr fontId="2"/>
  </si>
  <si>
    <t>Studio Music</t>
    <phoneticPr fontId="2"/>
  </si>
  <si>
    <t>Wingert-Jones Publications</t>
    <phoneticPr fontId="2"/>
  </si>
  <si>
    <t>その他</t>
    <rPh sb="2" eb="3">
      <t>タ</t>
    </rPh>
    <phoneticPr fontId="2"/>
  </si>
  <si>
    <t>オクト出版社</t>
    <rPh sb="3" eb="5">
      <t>シュッパン</t>
    </rPh>
    <rPh sb="5" eb="6">
      <t>シャ</t>
    </rPh>
    <phoneticPr fontId="2"/>
  </si>
  <si>
    <t>ﾒｰﾙ
ｱﾄﾞﾚｽ</t>
    <phoneticPr fontId="2"/>
  </si>
  <si>
    <t>勤務先</t>
    <rPh sb="0" eb="3">
      <t>キンムサキ</t>
    </rPh>
    <phoneticPr fontId="2"/>
  </si>
  <si>
    <t>大会申込
責任者情報</t>
    <rPh sb="0" eb="2">
      <t>タイカイ</t>
    </rPh>
    <rPh sb="2" eb="4">
      <t>モウシコミ</t>
    </rPh>
    <rPh sb="5" eb="8">
      <t>セキニンシャ</t>
    </rPh>
    <rPh sb="8" eb="10">
      <t>ジョウホウ</t>
    </rPh>
    <phoneticPr fontId="2"/>
  </si>
  <si>
    <t>演奏者</t>
    <rPh sb="0" eb="3">
      <t>エンソウシャ</t>
    </rPh>
    <phoneticPr fontId="2"/>
  </si>
  <si>
    <t>指揮者</t>
    <rPh sb="0" eb="3">
      <t>シキシャ</t>
    </rPh>
    <phoneticPr fontId="1"/>
  </si>
  <si>
    <t>※　演奏者数と楽器運搬補助員数（誘導経路に入る引率者を含む）は「申込書シート」に反映されます。エラー（赤表示）は定員オーバーです。</t>
    <rPh sb="2" eb="4">
      <t>エンソウ</t>
    </rPh>
    <rPh sb="4" eb="5">
      <t>シャ</t>
    </rPh>
    <rPh sb="5" eb="6">
      <t>スウ</t>
    </rPh>
    <rPh sb="7" eb="9">
      <t>ガッキ</t>
    </rPh>
    <rPh sb="9" eb="11">
      <t>ウンパン</t>
    </rPh>
    <rPh sb="11" eb="14">
      <t>ホジョイン</t>
    </rPh>
    <rPh sb="14" eb="15">
      <t>スウ</t>
    </rPh>
    <rPh sb="16" eb="18">
      <t>ユウドウ</t>
    </rPh>
    <rPh sb="18" eb="20">
      <t>ケイロ</t>
    </rPh>
    <rPh sb="21" eb="22">
      <t>ハイ</t>
    </rPh>
    <rPh sb="23" eb="26">
      <t>インソツシャ</t>
    </rPh>
    <rPh sb="27" eb="28">
      <t>フク</t>
    </rPh>
    <rPh sb="32" eb="35">
      <t>モウシコミショ</t>
    </rPh>
    <rPh sb="40" eb="42">
      <t>ハンエイ</t>
    </rPh>
    <rPh sb="51" eb="52">
      <t>アカ</t>
    </rPh>
    <rPh sb="52" eb="54">
      <t>ヒョウジ</t>
    </rPh>
    <rPh sb="56" eb="58">
      <t>テイイン</t>
    </rPh>
    <phoneticPr fontId="2"/>
  </si>
  <si>
    <r>
      <t>※　楽器運搬補助員数については、全部門共通で</t>
    </r>
    <r>
      <rPr>
        <b/>
        <sz val="9"/>
        <color rgb="FFFF0000"/>
        <rFont val="ＭＳ Ｐゴシック"/>
        <family val="3"/>
        <charset val="128"/>
      </rPr>
      <t>20名以内</t>
    </r>
    <r>
      <rPr>
        <sz val="9"/>
        <rFont val="ＭＳ Ｐゴシック"/>
        <family val="3"/>
        <charset val="128"/>
      </rPr>
      <t>とする。（誘導経路に入る引率者、指導者等を含む）</t>
    </r>
    <rPh sb="2" eb="4">
      <t>ガッキ</t>
    </rPh>
    <rPh sb="4" eb="6">
      <t>ウンパン</t>
    </rPh>
    <rPh sb="6" eb="9">
      <t>ホジョイン</t>
    </rPh>
    <rPh sb="9" eb="10">
      <t>スウ</t>
    </rPh>
    <rPh sb="16" eb="19">
      <t>ゼンブモン</t>
    </rPh>
    <rPh sb="19" eb="21">
      <t>キョウツウ</t>
    </rPh>
    <rPh sb="24" eb="25">
      <t>メイ</t>
    </rPh>
    <rPh sb="25" eb="27">
      <t>イナイ</t>
    </rPh>
    <rPh sb="32" eb="34">
      <t>ユウドウ</t>
    </rPh>
    <rPh sb="34" eb="36">
      <t>ケイロ</t>
    </rPh>
    <rPh sb="37" eb="38">
      <t>ハイ</t>
    </rPh>
    <rPh sb="39" eb="42">
      <t>インソツシャ</t>
    </rPh>
    <rPh sb="43" eb="46">
      <t>シドウシャ</t>
    </rPh>
    <rPh sb="46" eb="47">
      <t>トウ</t>
    </rPh>
    <rPh sb="48" eb="49">
      <t>フク</t>
    </rPh>
    <phoneticPr fontId="2"/>
  </si>
  <si>
    <t>※　種別とは、演奏者・指揮者・運搬補助員・引率者（誘導経路に入る）・引率者（誘導経路に入らない）を指す。</t>
    <rPh sb="2" eb="4">
      <t>シュベツ</t>
    </rPh>
    <rPh sb="7" eb="10">
      <t>エンソウシャ</t>
    </rPh>
    <rPh sb="11" eb="14">
      <t>シキシャ</t>
    </rPh>
    <rPh sb="15" eb="17">
      <t>ウンパン</t>
    </rPh>
    <rPh sb="17" eb="20">
      <t>ホジョイン</t>
    </rPh>
    <rPh sb="21" eb="24">
      <t>インソツシャ</t>
    </rPh>
    <rPh sb="25" eb="27">
      <t>ユウドウ</t>
    </rPh>
    <rPh sb="27" eb="29">
      <t>ケイロ</t>
    </rPh>
    <rPh sb="30" eb="31">
      <t>ハイ</t>
    </rPh>
    <rPh sb="34" eb="37">
      <t>インソツシャ</t>
    </rPh>
    <rPh sb="38" eb="40">
      <t>ユウドウ</t>
    </rPh>
    <rPh sb="40" eb="42">
      <t>ケイロ</t>
    </rPh>
    <rPh sb="43" eb="44">
      <t>ハイ</t>
    </rPh>
    <rPh sb="49" eb="50">
      <t>サ</t>
    </rPh>
    <phoneticPr fontId="2"/>
  </si>
  <si>
    <t>　　　　　　　　　　　　　　　　　　　　　　　　　　　</t>
    <phoneticPr fontId="2"/>
  </si>
  <si>
    <t>　　　　　　　　　　　　　　　　　　　　　　　　　　　　</t>
    <phoneticPr fontId="2"/>
  </si>
  <si>
    <t>中学生Ａ</t>
    <rPh sb="0" eb="3">
      <t>チュウガクセイ</t>
    </rPh>
    <phoneticPr fontId="1"/>
  </si>
  <si>
    <t>中学生Ｂ</t>
    <rPh sb="0" eb="3">
      <t>チュウガクセイ</t>
    </rPh>
    <phoneticPr fontId="2"/>
  </si>
  <si>
    <t>＊会場内および周辺へのバス等の駐車については、会場により制限が異なります。要項を熟読の上、団体ごとに責任をもって対応してください。</t>
    <rPh sb="13" eb="14">
      <t>ナド</t>
    </rPh>
    <rPh sb="15" eb="17">
      <t>チュウシャ</t>
    </rPh>
    <rPh sb="23" eb="25">
      <t>カイジョウ</t>
    </rPh>
    <rPh sb="28" eb="30">
      <t>セイゲン</t>
    </rPh>
    <rPh sb="31" eb="32">
      <t>コト</t>
    </rPh>
    <rPh sb="37" eb="39">
      <t>ヨウコウ</t>
    </rPh>
    <rPh sb="40" eb="42">
      <t>ジュクドク</t>
    </rPh>
    <rPh sb="43" eb="44">
      <t>ウエ</t>
    </rPh>
    <rPh sb="45" eb="47">
      <t>ダンタイ</t>
    </rPh>
    <rPh sb="50" eb="52">
      <t>セキニン</t>
    </rPh>
    <rPh sb="56" eb="58">
      <t>タイオウ</t>
    </rPh>
    <phoneticPr fontId="2"/>
  </si>
  <si>
    <t>公共交通機関</t>
    <rPh sb="0" eb="2">
      <t>コウキョウ</t>
    </rPh>
    <rPh sb="2" eb="4">
      <t>コウツウ</t>
    </rPh>
    <rPh sb="4" eb="6">
      <t>キカン</t>
    </rPh>
    <phoneticPr fontId="2"/>
  </si>
  <si>
    <t>観光バス・貸切バス</t>
    <rPh sb="0" eb="2">
      <t>カンコウ</t>
    </rPh>
    <rPh sb="5" eb="7">
      <t>カシキリ</t>
    </rPh>
    <phoneticPr fontId="2"/>
  </si>
  <si>
    <t>＊楽器の搬出入については、会場により制限が異なりますので、要項を熟読の上、団体ごとに責任をもって対応してください。</t>
    <rPh sb="4" eb="7">
      <t>ハンシュツニュウ</t>
    </rPh>
    <rPh sb="29" eb="31">
      <t>ヨウコウ</t>
    </rPh>
    <phoneticPr fontId="2"/>
  </si>
  <si>
    <t>楽器運搬補助員</t>
    <phoneticPr fontId="2"/>
  </si>
  <si>
    <t>楽器運搬補助員</t>
    <rPh sb="0" eb="2">
      <t>ガッキ</t>
    </rPh>
    <rPh sb="2" eb="4">
      <t>ウンパン</t>
    </rPh>
    <rPh sb="4" eb="6">
      <t>ホジョ</t>
    </rPh>
    <rPh sb="6" eb="7">
      <t>イン</t>
    </rPh>
    <phoneticPr fontId="2"/>
  </si>
  <si>
    <t>①前半券</t>
    <rPh sb="1" eb="3">
      <t>ゼンハン</t>
    </rPh>
    <rPh sb="3" eb="4">
      <t>ケン</t>
    </rPh>
    <phoneticPr fontId="2"/>
  </si>
  <si>
    <t>②後半券</t>
    <rPh sb="1" eb="3">
      <t>コウハン</t>
    </rPh>
    <rPh sb="3" eb="4">
      <t>ケン</t>
    </rPh>
    <phoneticPr fontId="2"/>
  </si>
  <si>
    <t>事前プログラム</t>
    <rPh sb="0" eb="2">
      <t>ジゼン</t>
    </rPh>
    <phoneticPr fontId="2"/>
  </si>
  <si>
    <t>出演しない生徒・団員</t>
    <rPh sb="0" eb="2">
      <t>シュツエン</t>
    </rPh>
    <rPh sb="5" eb="7">
      <t>セイト</t>
    </rPh>
    <rPh sb="8" eb="10">
      <t>ダンイン</t>
    </rPh>
    <phoneticPr fontId="2"/>
  </si>
  <si>
    <t>(入場券がないと表彰式に参加できません)</t>
    <rPh sb="1" eb="4">
      <t>ニュウジョウケン</t>
    </rPh>
    <rPh sb="8" eb="11">
      <t>ヒョウショウシキ</t>
    </rPh>
    <rPh sb="12" eb="14">
      <t>サンカ</t>
    </rPh>
    <phoneticPr fontId="2"/>
  </si>
  <si>
    <r>
      <t xml:space="preserve">・・・・・・【 </t>
    </r>
    <r>
      <rPr>
        <b/>
        <sz val="10"/>
        <color rgb="FFFF0000"/>
        <rFont val="ＭＳ Ｐゴシック"/>
        <family val="3"/>
        <charset val="128"/>
      </rPr>
      <t>注意</t>
    </r>
    <r>
      <rPr>
        <b/>
        <sz val="10"/>
        <rFont val="ＭＳ Ｐゴシック"/>
        <family val="3"/>
        <charset val="128"/>
      </rPr>
      <t xml:space="preserve"> 】・・・・・・
「演奏者数」、及び
「楽器運搬補助員数」は、
</t>
    </r>
    <r>
      <rPr>
        <b/>
        <sz val="10"/>
        <color rgb="FF0033CC"/>
        <rFont val="ＭＳ Ｐゴシック"/>
        <family val="3"/>
        <charset val="128"/>
      </rPr>
      <t>【大会参加者名簿シート】
の入力数を反映して自動
表示</t>
    </r>
    <r>
      <rPr>
        <b/>
        <sz val="10"/>
        <rFont val="ＭＳ Ｐゴシック"/>
        <family val="3"/>
        <charset val="128"/>
      </rPr>
      <t xml:space="preserve">されます。
</t>
    </r>
    <r>
      <rPr>
        <b/>
        <sz val="10"/>
        <color rgb="FF0033CC"/>
        <rFont val="ＭＳ Ｐゴシック"/>
        <family val="3"/>
        <charset val="128"/>
      </rPr>
      <t>定員を超えた場合</t>
    </r>
    <r>
      <rPr>
        <b/>
        <sz val="10"/>
        <rFont val="ＭＳ Ｐゴシック"/>
        <family val="3"/>
        <charset val="128"/>
      </rPr>
      <t xml:space="preserve">、
</t>
    </r>
    <r>
      <rPr>
        <b/>
        <sz val="10"/>
        <color rgb="FFFF0000"/>
        <rFont val="ＭＳ Ｐゴシック"/>
        <family val="3"/>
        <charset val="128"/>
      </rPr>
      <t>赤色でエラー表示</t>
    </r>
    <r>
      <rPr>
        <b/>
        <sz val="10"/>
        <rFont val="ＭＳ Ｐゴシック"/>
        <family val="3"/>
        <charset val="128"/>
      </rPr>
      <t>されます。
その際は参加者名簿
シートを見直してください。</t>
    </r>
    <rPh sb="21" eb="23">
      <t>エンソウ</t>
    </rPh>
    <rPh sb="23" eb="24">
      <t>シャ</t>
    </rPh>
    <rPh sb="24" eb="25">
      <t>スウ</t>
    </rPh>
    <rPh sb="27" eb="28">
      <t>オヨ</t>
    </rPh>
    <rPh sb="31" eb="33">
      <t>ガッキ</t>
    </rPh>
    <rPh sb="33" eb="35">
      <t>ウンパン</t>
    </rPh>
    <rPh sb="35" eb="38">
      <t>ホジョイン</t>
    </rPh>
    <rPh sb="38" eb="39">
      <t>スウ</t>
    </rPh>
    <rPh sb="44" eb="46">
      <t>タイカイ</t>
    </rPh>
    <rPh sb="46" eb="49">
      <t>サンカシャ</t>
    </rPh>
    <rPh sb="49" eb="51">
      <t>メイボ</t>
    </rPh>
    <rPh sb="57" eb="59">
      <t>ニュウリョク</t>
    </rPh>
    <rPh sb="59" eb="60">
      <t>スウ</t>
    </rPh>
    <rPh sb="61" eb="63">
      <t>ハンエイ</t>
    </rPh>
    <rPh sb="65" eb="67">
      <t>ジドウ</t>
    </rPh>
    <rPh sb="68" eb="70">
      <t>ヒョウジ</t>
    </rPh>
    <rPh sb="76" eb="78">
      <t>テイイン</t>
    </rPh>
    <rPh sb="79" eb="80">
      <t>コ</t>
    </rPh>
    <rPh sb="82" eb="84">
      <t>バアイ</t>
    </rPh>
    <rPh sb="86" eb="88">
      <t>アカイロ</t>
    </rPh>
    <rPh sb="92" eb="94">
      <t>ヒョウジ</t>
    </rPh>
    <rPh sb="102" eb="103">
      <t>サイ</t>
    </rPh>
    <rPh sb="104" eb="107">
      <t>サンカシャ</t>
    </rPh>
    <rPh sb="107" eb="109">
      <t>メイボ</t>
    </rPh>
    <rPh sb="114" eb="116">
      <t>ミナオ</t>
    </rPh>
    <phoneticPr fontId="2"/>
  </si>
  <si>
    <t>出演順</t>
    <rPh sb="0" eb="3">
      <t>シュツエンジュン</t>
    </rPh>
    <phoneticPr fontId="2"/>
  </si>
  <si>
    <t>③大学、職場一般</t>
    <rPh sb="1" eb="3">
      <t>ダイガク</t>
    </rPh>
    <rPh sb="4" eb="6">
      <t>ショクバ</t>
    </rPh>
    <rPh sb="6" eb="8">
      <t>イッパン</t>
    </rPh>
    <phoneticPr fontId="2"/>
  </si>
  <si>
    <r>
      <t xml:space="preserve">事前入場券
希望数
</t>
    </r>
    <r>
      <rPr>
        <sz val="8"/>
        <color rgb="FF000000"/>
        <rFont val="ＭＳ 明朝"/>
        <family val="1"/>
        <charset val="128"/>
      </rPr>
      <t>（大学、職場一般は１日券）</t>
    </r>
    <rPh sb="0" eb="2">
      <t>ジゼン</t>
    </rPh>
    <rPh sb="2" eb="5">
      <t>ニュウジョウケン</t>
    </rPh>
    <rPh sb="6" eb="9">
      <t>キボウスウ</t>
    </rPh>
    <rPh sb="12" eb="14">
      <t>ダイガク</t>
    </rPh>
    <rPh sb="15" eb="17">
      <t>ショクバ</t>
    </rPh>
    <rPh sb="17" eb="19">
      <t>イッパン</t>
    </rPh>
    <rPh sb="21" eb="22">
      <t>ニチ</t>
    </rPh>
    <rPh sb="22" eb="23">
      <t>ケン</t>
    </rPh>
    <phoneticPr fontId="2"/>
  </si>
  <si>
    <t>保護者・一般</t>
    <rPh sb="0" eb="3">
      <t>ホゴシャ</t>
    </rPh>
    <rPh sb="4" eb="6">
      <t>イッパン</t>
    </rPh>
    <phoneticPr fontId="2"/>
  </si>
  <si>
    <t>引率(経路に入らない)</t>
    <rPh sb="0" eb="2">
      <t>インソツ</t>
    </rPh>
    <rPh sb="3" eb="5">
      <t>ケイロ</t>
    </rPh>
    <rPh sb="6" eb="7">
      <t>ハイ</t>
    </rPh>
    <phoneticPr fontId="2"/>
  </si>
  <si>
    <t>引率(経路に入る)</t>
    <rPh sb="0" eb="2">
      <t>インソツ</t>
    </rPh>
    <rPh sb="3" eb="5">
      <t>ケイロ</t>
    </rPh>
    <rPh sb="6" eb="7">
      <t>ハイ</t>
    </rPh>
    <phoneticPr fontId="2"/>
  </si>
  <si>
    <t>録音・録画・動画配信すべて認める</t>
    <rPh sb="0" eb="2">
      <t>ロクオン</t>
    </rPh>
    <rPh sb="3" eb="5">
      <t>ロクガ</t>
    </rPh>
    <rPh sb="6" eb="8">
      <t>ドウガ</t>
    </rPh>
    <rPh sb="8" eb="10">
      <t>ハイシン</t>
    </rPh>
    <rPh sb="13" eb="14">
      <t>ミト</t>
    </rPh>
    <phoneticPr fontId="2"/>
  </si>
  <si>
    <t>音声のみの配信なら認める</t>
    <rPh sb="0" eb="2">
      <t>オンセイ</t>
    </rPh>
    <rPh sb="5" eb="7">
      <t>ハイシン</t>
    </rPh>
    <rPh sb="9" eb="10">
      <t>ミト</t>
    </rPh>
    <phoneticPr fontId="2"/>
  </si>
  <si>
    <t>録音・録画・動画配信すべて認めない</t>
    <rPh sb="0" eb="2">
      <t>ロクオン</t>
    </rPh>
    <rPh sb="3" eb="5">
      <t>ロクガ</t>
    </rPh>
    <rPh sb="6" eb="8">
      <t>ドウガ</t>
    </rPh>
    <rPh sb="8" eb="10">
      <t>ハイシン</t>
    </rPh>
    <rPh sb="13" eb="14">
      <t>ミト</t>
    </rPh>
    <phoneticPr fontId="2"/>
  </si>
  <si>
    <t>個人が特定できない映像(引き)なら認める</t>
    <rPh sb="0" eb="2">
      <t>コジン</t>
    </rPh>
    <rPh sb="3" eb="5">
      <t>トクテイ</t>
    </rPh>
    <rPh sb="9" eb="11">
      <t>エイゾウ</t>
    </rPh>
    <rPh sb="12" eb="13">
      <t>ヒ</t>
    </rPh>
    <rPh sb="17" eb="18">
      <t>ミト</t>
    </rPh>
    <phoneticPr fontId="2"/>
  </si>
  <si>
    <t>Ⅰ 行進曲「勇気の旗を掲げて」（第33回朝日作曲賞受賞作品）</t>
    <rPh sb="2" eb="5">
      <t>コウシンキョク</t>
    </rPh>
    <rPh sb="6" eb="8">
      <t>ユウキ</t>
    </rPh>
    <rPh sb="9" eb="10">
      <t>ハタ</t>
    </rPh>
    <rPh sb="11" eb="12">
      <t>カカ</t>
    </rPh>
    <rPh sb="16" eb="17">
      <t>ダイ</t>
    </rPh>
    <rPh sb="19" eb="20">
      <t>カイ</t>
    </rPh>
    <rPh sb="20" eb="22">
      <t>アサヒ</t>
    </rPh>
    <rPh sb="22" eb="24">
      <t>サッキョク</t>
    </rPh>
    <rPh sb="24" eb="25">
      <t>ショウ</t>
    </rPh>
    <rPh sb="25" eb="27">
      <t>ジュショウ</t>
    </rPh>
    <rPh sb="27" eb="29">
      <t>サクヒン</t>
    </rPh>
    <phoneticPr fontId="2"/>
  </si>
  <si>
    <t>Ⅱ 風がきらめくとき</t>
    <rPh sb="2" eb="3">
      <t>カゼ</t>
    </rPh>
    <phoneticPr fontId="2"/>
  </si>
  <si>
    <t>Ⅲ メルヘン（2024年度全日本吹奏楽連盟委嘱作品）</t>
    <rPh sb="11" eb="13">
      <t>ネンド</t>
    </rPh>
    <rPh sb="13" eb="16">
      <t>ゼンニホン</t>
    </rPh>
    <rPh sb="16" eb="19">
      <t>スイソウガク</t>
    </rPh>
    <rPh sb="19" eb="21">
      <t>レンメイ</t>
    </rPh>
    <rPh sb="21" eb="23">
      <t>イショク</t>
    </rPh>
    <rPh sb="23" eb="25">
      <t>サクヒン</t>
    </rPh>
    <phoneticPr fontId="2"/>
  </si>
  <si>
    <t>Ⅳ フロンティア・スピリット</t>
  </si>
  <si>
    <t>出演しない児童</t>
    <rPh sb="0" eb="2">
      <t>シュツエン</t>
    </rPh>
    <rPh sb="5" eb="7">
      <t>ジドウ</t>
    </rPh>
    <phoneticPr fontId="2"/>
  </si>
  <si>
    <t>事前入場券
希望数</t>
    <rPh sb="0" eb="2">
      <t>ジゼン</t>
    </rPh>
    <rPh sb="2" eb="5">
      <t>ニュウジョウケン</t>
    </rPh>
    <rPh sb="6" eb="9">
      <t>キボウスウ</t>
    </rPh>
    <phoneticPr fontId="2"/>
  </si>
  <si>
    <t>吹奏楽コンクールと小学生バンドフェスティバルで申込みシートが異なります。
下記のボタンをクリックしてシートを開き、要項を熟読の上、申込み手続きを行ってください。</t>
    <rPh sb="0" eb="3">
      <t>スイソウガク</t>
    </rPh>
    <rPh sb="9" eb="10">
      <t>ショウ</t>
    </rPh>
    <rPh sb="10" eb="12">
      <t>ガクセイ</t>
    </rPh>
    <rPh sb="23" eb="25">
      <t>モウシコ</t>
    </rPh>
    <rPh sb="30" eb="31">
      <t>コト</t>
    </rPh>
    <rPh sb="37" eb="39">
      <t>カキ</t>
    </rPh>
    <rPh sb="54" eb="55">
      <t>ヒラ</t>
    </rPh>
    <rPh sb="57" eb="59">
      <t>ヨウコウ</t>
    </rPh>
    <rPh sb="60" eb="62">
      <t>ジュクドク</t>
    </rPh>
    <rPh sb="63" eb="64">
      <t>ウエ</t>
    </rPh>
    <rPh sb="65" eb="67">
      <t>モウシコ</t>
    </rPh>
    <rPh sb="68" eb="70">
      <t>テツヅ</t>
    </rPh>
    <rPh sb="72" eb="73">
      <t>オコナ</t>
    </rPh>
    <phoneticPr fontId="2"/>
  </si>
  <si>
    <t>(選択してください)</t>
    <rPh sb="1" eb="3">
      <t>センタク</t>
    </rPh>
    <phoneticPr fontId="1"/>
  </si>
  <si>
    <t>新潟県</t>
    <rPh sb="0" eb="3">
      <t>ニイガタケン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</si>
  <si>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</si>
  <si>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</si>
  <si>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埼玉県</t>
    <rPh sb="0" eb="3">
      <t>サイタマケン</t>
    </rPh>
    <phoneticPr fontId="1"/>
  </si>
  <si>
    <t>小学生</t>
    <rPh sb="0" eb="3">
      <t>ショウガクセイ</t>
    </rPh>
    <phoneticPr fontId="1"/>
  </si>
  <si>
    <t>中学生A</t>
    <rPh sb="0" eb="3">
      <t>チュウガクセイ</t>
    </rPh>
    <phoneticPr fontId="1"/>
  </si>
  <si>
    <t>中学生B</t>
    <rPh sb="0" eb="3">
      <t>チュウガクセイ</t>
    </rPh>
    <phoneticPr fontId="1"/>
  </si>
  <si>
    <t>高等学校A</t>
    <rPh sb="0" eb="2">
      <t>コウトウ</t>
    </rPh>
    <rPh sb="2" eb="4">
      <t>ガッコウ</t>
    </rPh>
    <phoneticPr fontId="1"/>
  </si>
  <si>
    <t>高等学校B</t>
    <rPh sb="0" eb="2">
      <t>コウトウ</t>
    </rPh>
    <rPh sb="2" eb="4">
      <t>ガッコウ</t>
    </rPh>
    <phoneticPr fontId="1"/>
  </si>
  <si>
    <t>第３１回西関東吹奏楽コンクール　
第３１回西関東小学生バンドフェスティバル　出場申込み</t>
    <rPh sb="0" eb="1">
      <t>ダイ</t>
    </rPh>
    <rPh sb="3" eb="4">
      <t>カイ</t>
    </rPh>
    <rPh sb="4" eb="5">
      <t>ニシ</t>
    </rPh>
    <rPh sb="5" eb="7">
      <t>カントウ</t>
    </rPh>
    <rPh sb="7" eb="10">
      <t>スイソウガク</t>
    </rPh>
    <rPh sb="17" eb="18">
      <t>ダイ</t>
    </rPh>
    <rPh sb="20" eb="21">
      <t>カイ</t>
    </rPh>
    <rPh sb="21" eb="24">
      <t>ニシカントウ</t>
    </rPh>
    <rPh sb="24" eb="27">
      <t>ショウガクセイ</t>
    </rPh>
    <rPh sb="38" eb="40">
      <t>シュツジョウ</t>
    </rPh>
    <rPh sb="40" eb="41">
      <t>モウ</t>
    </rPh>
    <rPh sb="41" eb="42">
      <t>コ</t>
    </rPh>
    <phoneticPr fontId="2"/>
  </si>
  <si>
    <t>第31回 西関東吹奏楽コンクール 申込書</t>
    <rPh sb="0" eb="1">
      <t>ダイ</t>
    </rPh>
    <rPh sb="3" eb="4">
      <t>カイ</t>
    </rPh>
    <rPh sb="5" eb="6">
      <t>ニシ</t>
    </rPh>
    <rPh sb="6" eb="8">
      <t>カントウ</t>
    </rPh>
    <rPh sb="8" eb="11">
      <t>スイソウガク</t>
    </rPh>
    <rPh sb="17" eb="20">
      <t>モウシコミショ</t>
    </rPh>
    <phoneticPr fontId="2"/>
  </si>
  <si>
    <t>西関東吹奏楽連盟理事長　奥　章　様</t>
    <rPh sb="12" eb="13">
      <t>オク</t>
    </rPh>
    <rPh sb="14" eb="15">
      <t>アキラ</t>
    </rPh>
    <phoneticPr fontId="2"/>
  </si>
  <si>
    <t>第31回 西関東吹奏楽コンクール
第31回 西関東小学生バンドフェスティバル　大会参加者名簿</t>
    <rPh sb="0" eb="1">
      <t>ダイ</t>
    </rPh>
    <rPh sb="3" eb="4">
      <t>カイ</t>
    </rPh>
    <rPh sb="5" eb="8">
      <t>ニシカントウ</t>
    </rPh>
    <rPh sb="8" eb="11">
      <t>スイソウガク</t>
    </rPh>
    <rPh sb="17" eb="18">
      <t>ダイ</t>
    </rPh>
    <rPh sb="20" eb="21">
      <t>カイ</t>
    </rPh>
    <rPh sb="22" eb="25">
      <t>ニシカントウ</t>
    </rPh>
    <rPh sb="25" eb="28">
      <t>ショウガクセイ</t>
    </rPh>
    <rPh sb="39" eb="41">
      <t>タイカイ</t>
    </rPh>
    <rPh sb="41" eb="44">
      <t>サンカシャ</t>
    </rPh>
    <rPh sb="44" eb="46">
      <t>メイボ</t>
    </rPh>
    <phoneticPr fontId="2"/>
  </si>
  <si>
    <t>第31回 西関東小学生バンドフェスティバル 申込書</t>
    <rPh sb="0" eb="1">
      <t>ダイ</t>
    </rPh>
    <rPh sb="3" eb="4">
      <t>カイ</t>
    </rPh>
    <rPh sb="5" eb="6">
      <t>ニシ</t>
    </rPh>
    <rPh sb="6" eb="8">
      <t>カントウ</t>
    </rPh>
    <rPh sb="8" eb="11">
      <t>ショウガクセイ</t>
    </rPh>
    <rPh sb="22" eb="25">
      <t>モウシコミショ</t>
    </rPh>
    <phoneticPr fontId="2"/>
  </si>
  <si>
    <t>ステージ</t>
    <phoneticPr fontId="1"/>
  </si>
  <si>
    <t>Ⅰ 祝い唄と踊り唄による幻想曲（第34回朝日作曲賞受賞作品）</t>
    <rPh sb="2" eb="3">
      <t>イワ</t>
    </rPh>
    <rPh sb="4" eb="5">
      <t>ウタ</t>
    </rPh>
    <rPh sb="6" eb="7">
      <t>オド</t>
    </rPh>
    <rPh sb="8" eb="9">
      <t>ウタ</t>
    </rPh>
    <rPh sb="12" eb="15">
      <t>ゲンソウキョク</t>
    </rPh>
    <rPh sb="16" eb="17">
      <t>ダイ</t>
    </rPh>
    <rPh sb="19" eb="20">
      <t>カイ</t>
    </rPh>
    <rPh sb="20" eb="22">
      <t>アサヒ</t>
    </rPh>
    <rPh sb="22" eb="24">
      <t>サッキョク</t>
    </rPh>
    <rPh sb="24" eb="25">
      <t>ショウ</t>
    </rPh>
    <rPh sb="25" eb="27">
      <t>ジュショウ</t>
    </rPh>
    <rPh sb="27" eb="29">
      <t>サクヒン</t>
    </rPh>
    <phoneticPr fontId="2"/>
  </si>
  <si>
    <t>Ⅱ ステップ、スキップ、ノンストップ（順次進行によるカプリッチョ）</t>
    <rPh sb="19" eb="23">
      <t>ジュンジシンコウ</t>
    </rPh>
    <phoneticPr fontId="2"/>
  </si>
  <si>
    <t>Ⅳ Rhapsody～Eclipse（2025年度全日本吹奏楽連盟委嘱作品）</t>
    <phoneticPr fontId="2"/>
  </si>
  <si>
    <t>Ⅲ マーチ「メモリーズ・リフレイン」</t>
    <phoneticPr fontId="2"/>
  </si>
  <si>
    <t>ステージ</t>
  </si>
  <si>
    <t>ステージ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</si>
</sst>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0;"/>
    <numFmt numFmtId="177" formatCode="#,##0_ &quot;円&quot;"/>
    <numFmt numFmtId="178" formatCode="#,##0_ &quot;冊&quot;"/>
    <numFmt numFmtId="179" formatCode="#,##0_ &quot;枚&quot;"/>
  </numFmts>
  <fonts count="5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color indexed="3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0070C0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8"/>
      <color rgb="FF000000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7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0" tint="-0.1499984740745262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0033CC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8"/>
      <color indexed="8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UD デジタル 教科書体 N-B"/>
      <family val="1"/>
      <charset val="128"/>
    </font>
    <font>
      <b/>
      <sz val="11"/>
      <color rgb="FFFF0000"/>
      <name val="UD デジタル 教科書体 N-B"/>
      <family val="1"/>
      <charset val="128"/>
    </font>
    <font>
      <b/>
      <sz val="18"/>
      <color theme="1"/>
      <name val="UD デジタル 教科書体 N-B"/>
      <family val="1"/>
      <charset val="128"/>
    </font>
    <font>
      <u/>
      <sz val="11"/>
      <color theme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7"/>
      <color indexed="10"/>
      <name val="ＭＳ 明朝"/>
      <family val="1"/>
      <charset val="128"/>
    </font>
    <font>
      <sz val="36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16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CC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99CC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12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483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2" applyFont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176" fontId="5" fillId="0" borderId="0" xfId="0" applyNumberFormat="1" applyFont="1">
      <alignment vertical="center"/>
    </xf>
    <xf numFmtId="176" fontId="14" fillId="0" borderId="0" xfId="0" applyNumberFormat="1" applyFont="1">
      <alignment vertical="center"/>
    </xf>
    <xf numFmtId="0" fontId="15" fillId="0" borderId="0" xfId="0" applyFont="1">
      <alignment vertical="center"/>
    </xf>
    <xf numFmtId="176" fontId="16" fillId="0" borderId="0" xfId="0" applyNumberFormat="1" applyFont="1">
      <alignment vertical="center"/>
    </xf>
    <xf numFmtId="0" fontId="15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4" xfId="0" applyFont="1" applyBorder="1">
      <alignment vertical="center"/>
    </xf>
    <xf numFmtId="0" fontId="15" fillId="4" borderId="0" xfId="0" applyFont="1" applyFill="1">
      <alignment vertical="center"/>
    </xf>
    <xf numFmtId="0" fontId="15" fillId="0" borderId="6" xfId="0" applyFont="1" applyBorder="1">
      <alignment vertical="center"/>
    </xf>
    <xf numFmtId="0" fontId="15" fillId="0" borderId="7" xfId="0" applyFont="1" applyBorder="1">
      <alignment vertical="center"/>
    </xf>
    <xf numFmtId="176" fontId="6" fillId="0" borderId="9" xfId="0" applyNumberFormat="1" applyFont="1" applyBorder="1" applyAlignment="1">
      <alignment vertical="center" shrinkToFit="1"/>
    </xf>
    <xf numFmtId="176" fontId="6" fillId="0" borderId="10" xfId="0" applyNumberFormat="1" applyFont="1" applyBorder="1" applyAlignment="1">
      <alignment vertical="center" shrinkToFit="1"/>
    </xf>
    <xf numFmtId="176" fontId="7" fillId="0" borderId="11" xfId="0" applyNumberFormat="1" applyFont="1" applyBorder="1" applyAlignment="1">
      <alignment vertical="center" shrinkToFit="1"/>
    </xf>
    <xf numFmtId="176" fontId="7" fillId="0" borderId="12" xfId="0" applyNumberFormat="1" applyFont="1" applyBorder="1" applyAlignment="1">
      <alignment vertical="center" shrinkToFit="1"/>
    </xf>
    <xf numFmtId="0" fontId="15" fillId="5" borderId="0" xfId="0" applyFont="1" applyFill="1">
      <alignment vertical="center"/>
    </xf>
    <xf numFmtId="0" fontId="15" fillId="6" borderId="0" xfId="0" applyFont="1" applyFill="1">
      <alignment vertical="center"/>
    </xf>
    <xf numFmtId="176" fontId="14" fillId="0" borderId="13" xfId="0" applyNumberFormat="1" applyFont="1" applyBorder="1">
      <alignment vertical="center"/>
    </xf>
    <xf numFmtId="176" fontId="14" fillId="0" borderId="14" xfId="0" applyNumberFormat="1" applyFont="1" applyBorder="1">
      <alignment vertical="center"/>
    </xf>
    <xf numFmtId="0" fontId="4" fillId="0" borderId="0" xfId="2">
      <alignment vertical="center"/>
    </xf>
    <xf numFmtId="0" fontId="4" fillId="7" borderId="0" xfId="2" applyFill="1">
      <alignment vertical="center"/>
    </xf>
    <xf numFmtId="0" fontId="18" fillId="7" borderId="0" xfId="2" applyFont="1" applyFill="1">
      <alignment vertical="center"/>
    </xf>
    <xf numFmtId="0" fontId="19" fillId="7" borderId="0" xfId="1" applyFont="1" applyFill="1" applyAlignment="1" applyProtection="1">
      <alignment vertical="center" wrapText="1"/>
    </xf>
    <xf numFmtId="0" fontId="18" fillId="8" borderId="0" xfId="2" applyFont="1" applyFill="1">
      <alignment vertical="center"/>
    </xf>
    <xf numFmtId="0" fontId="4" fillId="8" borderId="0" xfId="2" applyFill="1">
      <alignment vertical="center"/>
    </xf>
    <xf numFmtId="0" fontId="4" fillId="0" borderId="0" xfId="2" applyAlignment="1">
      <alignment vertical="center" shrinkToFit="1"/>
    </xf>
    <xf numFmtId="0" fontId="4" fillId="0" borderId="19" xfId="2" applyBorder="1" applyAlignment="1">
      <alignment horizontal="center" vertical="center" shrinkToFit="1"/>
    </xf>
    <xf numFmtId="0" fontId="8" fillId="0" borderId="0" xfId="2" applyFont="1" applyAlignment="1">
      <alignment vertical="center" shrinkToFit="1"/>
    </xf>
    <xf numFmtId="0" fontId="8" fillId="0" borderId="20" xfId="2" applyFont="1" applyBorder="1" applyAlignment="1">
      <alignment horizontal="center" vertical="center" shrinkToFit="1"/>
    </xf>
    <xf numFmtId="0" fontId="8" fillId="0" borderId="21" xfId="2" applyFont="1" applyBorder="1" applyAlignment="1">
      <alignment horizontal="center" vertical="center" shrinkToFit="1"/>
    </xf>
    <xf numFmtId="0" fontId="8" fillId="0" borderId="24" xfId="2" applyFont="1" applyBorder="1" applyAlignment="1">
      <alignment horizontal="center" vertical="center" shrinkToFit="1"/>
    </xf>
    <xf numFmtId="0" fontId="8" fillId="0" borderId="25" xfId="2" applyFont="1" applyBorder="1" applyAlignment="1">
      <alignment horizontal="center" vertical="center" shrinkToFit="1"/>
    </xf>
    <xf numFmtId="0" fontId="8" fillId="0" borderId="27" xfId="2" applyFont="1" applyBorder="1" applyAlignment="1" applyProtection="1">
      <alignment horizontal="center" vertical="center" shrinkToFit="1"/>
      <protection locked="0"/>
    </xf>
    <xf numFmtId="14" fontId="8" fillId="0" borderId="27" xfId="2" applyNumberFormat="1" applyFont="1" applyBorder="1" applyAlignment="1" applyProtection="1">
      <alignment horizontal="center" vertical="center" shrinkToFit="1"/>
      <protection locked="0"/>
    </xf>
    <xf numFmtId="0" fontId="8" fillId="0" borderId="29" xfId="2" applyFont="1" applyBorder="1" applyAlignment="1" applyProtection="1">
      <alignment horizontal="center" vertical="center" shrinkToFit="1"/>
      <protection locked="0"/>
    </xf>
    <xf numFmtId="14" fontId="8" fillId="0" borderId="29" xfId="2" applyNumberFormat="1" applyFont="1" applyBorder="1" applyAlignment="1" applyProtection="1">
      <alignment horizontal="center" vertical="center" shrinkToFit="1"/>
      <protection locked="0"/>
    </xf>
    <xf numFmtId="0" fontId="8" fillId="0" borderId="31" xfId="2" applyFont="1" applyBorder="1" applyAlignment="1" applyProtection="1">
      <alignment horizontal="center" vertical="center" shrinkToFit="1"/>
      <protection locked="0"/>
    </xf>
    <xf numFmtId="14" fontId="8" fillId="0" borderId="31" xfId="2" applyNumberFormat="1" applyFont="1" applyBorder="1" applyAlignment="1" applyProtection="1">
      <alignment horizontal="center" vertical="center" shrinkToFit="1"/>
      <protection locked="0"/>
    </xf>
    <xf numFmtId="0" fontId="17" fillId="0" borderId="0" xfId="0" applyFont="1">
      <alignment vertical="center"/>
    </xf>
    <xf numFmtId="176" fontId="7" fillId="0" borderId="9" xfId="0" applyNumberFormat="1" applyFont="1" applyBorder="1">
      <alignment vertical="center"/>
    </xf>
    <xf numFmtId="176" fontId="7" fillId="0" borderId="15" xfId="0" applyNumberFormat="1" applyFont="1" applyBorder="1">
      <alignment vertical="center"/>
    </xf>
    <xf numFmtId="0" fontId="0" fillId="9" borderId="0" xfId="0" applyFill="1">
      <alignment vertical="center"/>
    </xf>
    <xf numFmtId="0" fontId="0" fillId="9" borderId="0" xfId="0" applyFill="1" applyAlignment="1">
      <alignment vertical="center" shrinkToFit="1"/>
    </xf>
    <xf numFmtId="0" fontId="15" fillId="9" borderId="0" xfId="0" applyFont="1" applyFill="1">
      <alignment vertical="center"/>
    </xf>
    <xf numFmtId="0" fontId="8" fillId="0" borderId="33" xfId="2" applyFont="1" applyBorder="1" applyAlignment="1" applyProtection="1">
      <alignment horizontal="center" vertical="center" shrinkToFit="1"/>
      <protection locked="0"/>
    </xf>
    <xf numFmtId="14" fontId="8" fillId="0" borderId="33" xfId="2" applyNumberFormat="1" applyFont="1" applyBorder="1" applyAlignment="1" applyProtection="1">
      <alignment horizontal="center" vertical="center" shrinkToFit="1"/>
      <protection locked="0"/>
    </xf>
    <xf numFmtId="0" fontId="4" fillId="0" borderId="67" xfId="2" applyBorder="1">
      <alignment vertical="center"/>
    </xf>
    <xf numFmtId="0" fontId="4" fillId="0" borderId="67" xfId="2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8" fillId="0" borderId="22" xfId="2" applyFont="1" applyBorder="1" applyAlignment="1">
      <alignment horizontal="center" vertical="center" wrapText="1" shrinkToFit="1"/>
    </xf>
    <xf numFmtId="0" fontId="21" fillId="0" borderId="0" xfId="0" applyFont="1" applyAlignment="1">
      <alignment horizontal="left" vertical="center" wrapText="1"/>
    </xf>
    <xf numFmtId="0" fontId="0" fillId="0" borderId="67" xfId="0" applyBorder="1">
      <alignment vertical="center"/>
    </xf>
    <xf numFmtId="0" fontId="0" fillId="9" borderId="67" xfId="0" applyFill="1" applyBorder="1" applyAlignment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11" borderId="0" xfId="0" applyFont="1" applyFill="1">
      <alignment vertical="center"/>
    </xf>
    <xf numFmtId="0" fontId="26" fillId="0" borderId="0" xfId="0" applyFont="1" applyAlignment="1">
      <alignment horizontal="left" vertical="center" wrapText="1"/>
    </xf>
    <xf numFmtId="0" fontId="22" fillId="7" borderId="0" xfId="2" applyFont="1" applyFill="1">
      <alignment vertical="center"/>
    </xf>
    <xf numFmtId="0" fontId="22" fillId="8" borderId="0" xfId="2" applyFont="1" applyFill="1">
      <alignment vertical="center"/>
    </xf>
    <xf numFmtId="0" fontId="22" fillId="0" borderId="0" xfId="2" applyFont="1">
      <alignment vertical="center"/>
    </xf>
    <xf numFmtId="0" fontId="8" fillId="0" borderId="26" xfId="2" applyFont="1" applyBorder="1" applyAlignment="1">
      <alignment horizontal="center" vertical="center" shrinkToFit="1"/>
    </xf>
    <xf numFmtId="0" fontId="15" fillId="12" borderId="0" xfId="0" applyFont="1" applyFill="1">
      <alignment vertical="center"/>
    </xf>
    <xf numFmtId="0" fontId="0" fillId="0" borderId="9" xfId="0" applyBorder="1">
      <alignment vertical="center"/>
    </xf>
    <xf numFmtId="176" fontId="7" fillId="0" borderId="61" xfId="0" applyNumberFormat="1" applyFont="1" applyBorder="1">
      <alignment vertical="center"/>
    </xf>
    <xf numFmtId="0" fontId="15" fillId="9" borderId="0" xfId="0" applyFont="1" applyFill="1" applyAlignment="1">
      <alignment vertical="center" wrapText="1"/>
    </xf>
    <xf numFmtId="0" fontId="33" fillId="13" borderId="4" xfId="0" applyFont="1" applyFill="1" applyBorder="1" applyAlignment="1">
      <alignment vertical="center" wrapText="1"/>
    </xf>
    <xf numFmtId="0" fontId="33" fillId="13" borderId="0" xfId="0" applyFont="1" applyFill="1" applyAlignment="1">
      <alignment vertical="center" wrapText="1"/>
    </xf>
    <xf numFmtId="0" fontId="33" fillId="0" borderId="2" xfId="0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38" fillId="0" borderId="0" xfId="0" applyFont="1">
      <alignment vertical="center"/>
    </xf>
    <xf numFmtId="0" fontId="22" fillId="0" borderId="28" xfId="2" applyFont="1" applyBorder="1" applyAlignment="1" applyProtection="1">
      <alignment horizontal="center" vertical="center" shrinkToFit="1"/>
      <protection locked="0"/>
    </xf>
    <xf numFmtId="0" fontId="22" fillId="0" borderId="30" xfId="2" applyFont="1" applyBorder="1" applyAlignment="1" applyProtection="1">
      <alignment horizontal="center" vertical="center" shrinkToFit="1"/>
      <protection locked="0"/>
    </xf>
    <xf numFmtId="0" fontId="22" fillId="0" borderId="34" xfId="2" applyFont="1" applyBorder="1" applyAlignment="1" applyProtection="1">
      <alignment horizontal="center" vertical="center" shrinkToFit="1"/>
      <protection locked="0"/>
    </xf>
    <xf numFmtId="0" fontId="22" fillId="0" borderId="32" xfId="2" applyFont="1" applyBorder="1" applyAlignment="1" applyProtection="1">
      <alignment horizontal="center" vertical="center" shrinkToFit="1"/>
      <protection locked="0"/>
    </xf>
    <xf numFmtId="176" fontId="5" fillId="0" borderId="10" xfId="0" applyNumberFormat="1" applyFont="1" applyBorder="1" applyAlignment="1">
      <alignment vertical="center" shrinkToFit="1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wrapText="1" shrinkToFit="1"/>
    </xf>
    <xf numFmtId="0" fontId="40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 textRotation="255" shrinkToFit="1"/>
    </xf>
    <xf numFmtId="176" fontId="5" fillId="0" borderId="31" xfId="0" applyNumberFormat="1" applyFont="1" applyBorder="1" applyAlignment="1">
      <alignment horizontal="center" vertical="center" textRotation="255" shrinkToFit="1"/>
    </xf>
    <xf numFmtId="176" fontId="5" fillId="0" borderId="29" xfId="0" applyNumberFormat="1" applyFont="1" applyBorder="1" applyAlignment="1" applyProtection="1">
      <alignment horizontal="center" vertical="center"/>
      <protection locked="0"/>
    </xf>
    <xf numFmtId="176" fontId="5" fillId="0" borderId="31" xfId="0" applyNumberFormat="1" applyFont="1" applyBorder="1" applyAlignment="1" applyProtection="1">
      <alignment horizontal="center" vertical="center"/>
      <protection locked="0"/>
    </xf>
    <xf numFmtId="176" fontId="5" fillId="0" borderId="16" xfId="3" applyNumberFormat="1" applyFont="1" applyBorder="1" applyAlignment="1">
      <alignment horizontal="center" vertical="center" shrinkToFit="1"/>
    </xf>
    <xf numFmtId="176" fontId="5" fillId="0" borderId="15" xfId="3" applyNumberFormat="1" applyFont="1" applyBorder="1" applyAlignment="1">
      <alignment horizontal="center" vertical="center" shrinkToFit="1"/>
    </xf>
    <xf numFmtId="176" fontId="5" fillId="0" borderId="39" xfId="3" applyNumberFormat="1" applyFont="1" applyBorder="1" applyAlignment="1">
      <alignment horizontal="center" vertical="center" shrinkToFit="1"/>
    </xf>
    <xf numFmtId="176" fontId="5" fillId="0" borderId="40" xfId="3" applyNumberFormat="1" applyFont="1" applyBorder="1" applyAlignment="1">
      <alignment horizontal="center" vertical="center" shrinkToFit="1"/>
    </xf>
    <xf numFmtId="177" fontId="5" fillId="0" borderId="24" xfId="3" applyNumberFormat="1" applyFont="1" applyBorder="1" applyAlignment="1">
      <alignment vertical="center" shrinkToFit="1"/>
    </xf>
    <xf numFmtId="177" fontId="5" fillId="0" borderId="27" xfId="3" applyNumberFormat="1" applyFont="1" applyBorder="1" applyAlignment="1">
      <alignment vertical="center" shrinkToFit="1"/>
    </xf>
    <xf numFmtId="177" fontId="5" fillId="0" borderId="28" xfId="3" applyNumberFormat="1" applyFont="1" applyBorder="1" applyAlignment="1">
      <alignment vertical="center" shrinkToFit="1"/>
    </xf>
    <xf numFmtId="177" fontId="5" fillId="0" borderId="26" xfId="3" applyNumberFormat="1" applyFont="1" applyBorder="1" applyAlignment="1">
      <alignment vertical="center" shrinkToFit="1"/>
    </xf>
    <xf numFmtId="177" fontId="5" fillId="0" borderId="31" xfId="3" applyNumberFormat="1" applyFont="1" applyBorder="1" applyAlignment="1">
      <alignment vertical="center" shrinkToFit="1"/>
    </xf>
    <xf numFmtId="177" fontId="5" fillId="0" borderId="32" xfId="3" applyNumberFormat="1" applyFont="1" applyBorder="1" applyAlignment="1">
      <alignment vertical="center" shrinkToFit="1"/>
    </xf>
    <xf numFmtId="178" fontId="5" fillId="0" borderId="15" xfId="3" applyNumberFormat="1" applyFont="1" applyBorder="1" applyAlignment="1" applyProtection="1">
      <alignment horizontal="center" vertical="center" shrinkToFit="1"/>
      <protection locked="0"/>
    </xf>
    <xf numFmtId="178" fontId="5" fillId="0" borderId="10" xfId="3" applyNumberFormat="1" applyFont="1" applyBorder="1" applyAlignment="1" applyProtection="1">
      <alignment horizontal="center" vertical="center" shrinkToFit="1"/>
      <protection locked="0"/>
    </xf>
    <xf numFmtId="178" fontId="5" fillId="0" borderId="40" xfId="3" applyNumberFormat="1" applyFont="1" applyBorder="1" applyAlignment="1" applyProtection="1">
      <alignment horizontal="center" vertical="center" shrinkToFit="1"/>
      <protection locked="0"/>
    </xf>
    <xf numFmtId="178" fontId="5" fillId="0" borderId="47" xfId="3" applyNumberFormat="1" applyFont="1" applyBorder="1" applyAlignment="1" applyProtection="1">
      <alignment horizontal="center" vertical="center" shrinkToFit="1"/>
      <protection locked="0"/>
    </xf>
    <xf numFmtId="179" fontId="5" fillId="0" borderId="63" xfId="3" applyNumberFormat="1" applyFont="1" applyBorder="1" applyAlignment="1" applyProtection="1">
      <alignment horizontal="center" vertical="center" shrinkToFit="1"/>
      <protection locked="0"/>
    </xf>
    <xf numFmtId="179" fontId="5" fillId="0" borderId="14" xfId="3" applyNumberFormat="1" applyFont="1" applyBorder="1" applyAlignment="1" applyProtection="1">
      <alignment horizontal="center" vertical="center" shrinkToFit="1"/>
      <protection locked="0"/>
    </xf>
    <xf numFmtId="179" fontId="5" fillId="0" borderId="46" xfId="3" applyNumberFormat="1" applyFont="1" applyBorder="1" applyAlignment="1" applyProtection="1">
      <alignment horizontal="center" vertical="center" shrinkToFit="1"/>
      <protection locked="0"/>
    </xf>
    <xf numFmtId="179" fontId="5" fillId="0" borderId="43" xfId="3" applyNumberFormat="1" applyFont="1" applyBorder="1" applyAlignment="1" applyProtection="1">
      <alignment horizontal="center" vertical="center" shrinkToFit="1"/>
      <protection locked="0"/>
    </xf>
    <xf numFmtId="179" fontId="5" fillId="0" borderId="18" xfId="3" applyNumberFormat="1" applyFont="1" applyBorder="1" applyAlignment="1" applyProtection="1">
      <alignment horizontal="center" vertical="center" shrinkToFit="1"/>
      <protection locked="0"/>
    </xf>
    <xf numFmtId="179" fontId="5" fillId="0" borderId="17" xfId="3" applyNumberFormat="1" applyFont="1" applyBorder="1" applyAlignment="1" applyProtection="1">
      <alignment horizontal="center" vertical="center" shrinkToFit="1"/>
      <protection locked="0"/>
    </xf>
    <xf numFmtId="179" fontId="5" fillId="0" borderId="69" xfId="3" applyNumberFormat="1" applyFont="1" applyBorder="1" applyAlignment="1" applyProtection="1">
      <alignment horizontal="center" vertical="center" shrinkToFit="1"/>
      <protection locked="0"/>
    </xf>
    <xf numFmtId="179" fontId="5" fillId="0" borderId="72" xfId="3" applyNumberFormat="1" applyFont="1" applyBorder="1" applyAlignment="1" applyProtection="1">
      <alignment horizontal="center" vertical="center" shrinkToFit="1"/>
      <protection locked="0"/>
    </xf>
    <xf numFmtId="179" fontId="5" fillId="0" borderId="73" xfId="3" applyNumberFormat="1" applyFont="1" applyBorder="1" applyAlignment="1" applyProtection="1">
      <alignment horizontal="center" vertical="center" shrinkToFit="1"/>
      <protection locked="0"/>
    </xf>
    <xf numFmtId="179" fontId="5" fillId="0" borderId="39" xfId="3" applyNumberFormat="1" applyFont="1" applyBorder="1" applyAlignment="1" applyProtection="1">
      <alignment horizontal="center" vertical="center" shrinkToFit="1"/>
      <protection locked="0"/>
    </xf>
    <xf numFmtId="179" fontId="5" fillId="0" borderId="40" xfId="3" applyNumberFormat="1" applyFont="1" applyBorder="1" applyAlignment="1" applyProtection="1">
      <alignment horizontal="center" vertical="center" shrinkToFit="1"/>
      <protection locked="0"/>
    </xf>
    <xf numFmtId="179" fontId="5" fillId="0" borderId="47" xfId="3" applyNumberFormat="1" applyFont="1" applyBorder="1" applyAlignment="1" applyProtection="1">
      <alignment horizontal="center" vertical="center" shrinkToFit="1"/>
      <protection locked="0"/>
    </xf>
    <xf numFmtId="179" fontId="5" fillId="0" borderId="0" xfId="3" applyNumberFormat="1" applyFont="1" applyAlignment="1" applyProtection="1">
      <alignment horizontal="center" vertical="center" shrinkToFit="1"/>
      <protection locked="0"/>
    </xf>
    <xf numFmtId="179" fontId="5" fillId="0" borderId="55" xfId="3" applyNumberFormat="1" applyFont="1" applyBorder="1" applyAlignment="1" applyProtection="1">
      <alignment horizontal="center" vertical="center" shrinkToFit="1"/>
      <protection locked="0"/>
    </xf>
    <xf numFmtId="176" fontId="5" fillId="0" borderId="37" xfId="3" applyNumberFormat="1" applyFont="1" applyBorder="1" applyAlignment="1">
      <alignment horizontal="center" vertical="center" wrapText="1" shrinkToFit="1"/>
    </xf>
    <xf numFmtId="176" fontId="5" fillId="0" borderId="0" xfId="3" applyNumberFormat="1" applyFont="1" applyAlignment="1">
      <alignment horizontal="center" vertical="center" wrapText="1" shrinkToFit="1"/>
    </xf>
    <xf numFmtId="176" fontId="5" fillId="0" borderId="55" xfId="3" applyNumberFormat="1" applyFont="1" applyBorder="1" applyAlignment="1">
      <alignment horizontal="center" vertical="center" wrapText="1" shrinkToFit="1"/>
    </xf>
    <xf numFmtId="177" fontId="5" fillId="0" borderId="16" xfId="3" applyNumberFormat="1" applyFont="1" applyBorder="1" applyAlignment="1">
      <alignment vertical="center" shrinkToFit="1"/>
    </xf>
    <xf numFmtId="177" fontId="5" fillId="0" borderId="15" xfId="3" applyNumberFormat="1" applyFont="1" applyBorder="1" applyAlignment="1">
      <alignment vertical="center" shrinkToFit="1"/>
    </xf>
    <xf numFmtId="177" fontId="5" fillId="0" borderId="10" xfId="3" applyNumberFormat="1" applyFont="1" applyBorder="1" applyAlignment="1">
      <alignment vertical="center" shrinkToFit="1"/>
    </xf>
    <xf numFmtId="177" fontId="5" fillId="0" borderId="62" xfId="3" applyNumberFormat="1" applyFont="1" applyBorder="1" applyAlignment="1">
      <alignment vertical="center" shrinkToFit="1"/>
    </xf>
    <xf numFmtId="177" fontId="5" fillId="0" borderId="44" xfId="3" applyNumberFormat="1" applyFont="1" applyBorder="1" applyAlignment="1">
      <alignment vertical="center" shrinkToFit="1"/>
    </xf>
    <xf numFmtId="177" fontId="5" fillId="0" borderId="45" xfId="3" applyNumberFormat="1" applyFont="1" applyBorder="1" applyAlignment="1">
      <alignment vertical="center" shrinkToFit="1"/>
    </xf>
    <xf numFmtId="176" fontId="5" fillId="0" borderId="68" xfId="3" applyNumberFormat="1" applyFont="1" applyBorder="1" applyAlignment="1">
      <alignment horizontal="left" vertical="center" shrinkToFit="1"/>
    </xf>
    <xf numFmtId="176" fontId="5" fillId="0" borderId="29" xfId="3" applyNumberFormat="1" applyFont="1" applyBorder="1" applyAlignment="1">
      <alignment horizontal="left" vertical="center" shrinkToFit="1"/>
    </xf>
    <xf numFmtId="176" fontId="5" fillId="0" borderId="71" xfId="3" applyNumberFormat="1" applyFont="1" applyBorder="1" applyAlignment="1">
      <alignment horizontal="left" vertical="center" shrinkToFit="1"/>
    </xf>
    <xf numFmtId="177" fontId="5" fillId="0" borderId="25" xfId="3" applyNumberFormat="1" applyFont="1" applyBorder="1" applyAlignment="1">
      <alignment vertical="center" shrinkToFit="1"/>
    </xf>
    <xf numFmtId="177" fontId="5" fillId="0" borderId="29" xfId="3" applyNumberFormat="1" applyFont="1" applyBorder="1" applyAlignment="1">
      <alignment vertical="center" shrinkToFit="1"/>
    </xf>
    <xf numFmtId="177" fontId="5" fillId="0" borderId="30" xfId="3" applyNumberFormat="1" applyFont="1" applyBorder="1" applyAlignment="1">
      <alignment vertical="center" shrinkToFit="1"/>
    </xf>
    <xf numFmtId="176" fontId="5" fillId="0" borderId="12" xfId="3" applyNumberFormat="1" applyFont="1" applyBorder="1" applyAlignment="1">
      <alignment horizontal="left" vertical="center" shrinkToFit="1"/>
    </xf>
    <xf numFmtId="176" fontId="5" fillId="0" borderId="33" xfId="3" applyNumberFormat="1" applyFont="1" applyBorder="1" applyAlignment="1">
      <alignment horizontal="left" vertical="center" shrinkToFit="1"/>
    </xf>
    <xf numFmtId="176" fontId="5" fillId="0" borderId="11" xfId="3" applyNumberFormat="1" applyFont="1" applyBorder="1" applyAlignment="1">
      <alignment horizontal="left" vertical="center" shrinkToFit="1"/>
    </xf>
    <xf numFmtId="177" fontId="5" fillId="0" borderId="74" xfId="3" applyNumberFormat="1" applyFont="1" applyBorder="1" applyAlignment="1">
      <alignment vertical="center" shrinkToFit="1"/>
    </xf>
    <xf numFmtId="177" fontId="5" fillId="0" borderId="33" xfId="3" applyNumberFormat="1" applyFont="1" applyBorder="1" applyAlignment="1">
      <alignment vertical="center" shrinkToFit="1"/>
    </xf>
    <xf numFmtId="177" fontId="5" fillId="0" borderId="34" xfId="3" applyNumberFormat="1" applyFont="1" applyBorder="1" applyAlignment="1">
      <alignment vertical="center" shrinkToFit="1"/>
    </xf>
    <xf numFmtId="0" fontId="33" fillId="10" borderId="1" xfId="0" applyFont="1" applyFill="1" applyBorder="1" applyAlignment="1">
      <alignment horizontal="left" vertical="center" wrapText="1"/>
    </xf>
    <xf numFmtId="0" fontId="33" fillId="10" borderId="2" xfId="0" applyFont="1" applyFill="1" applyBorder="1" applyAlignment="1">
      <alignment horizontal="left" vertical="center" wrapText="1"/>
    </xf>
    <xf numFmtId="0" fontId="33" fillId="10" borderId="3" xfId="0" applyFont="1" applyFill="1" applyBorder="1" applyAlignment="1">
      <alignment horizontal="left" vertical="center" wrapText="1"/>
    </xf>
    <xf numFmtId="0" fontId="33" fillId="10" borderId="4" xfId="0" applyFont="1" applyFill="1" applyBorder="1" applyAlignment="1">
      <alignment horizontal="left" vertical="center" wrapText="1"/>
    </xf>
    <xf numFmtId="0" fontId="33" fillId="10" borderId="0" xfId="0" applyFont="1" applyFill="1" applyAlignment="1">
      <alignment horizontal="left" vertical="center" wrapText="1"/>
    </xf>
    <xf numFmtId="0" fontId="33" fillId="10" borderId="5" xfId="0" applyFont="1" applyFill="1" applyBorder="1" applyAlignment="1">
      <alignment horizontal="left" vertical="center" wrapText="1"/>
    </xf>
    <xf numFmtId="176" fontId="14" fillId="4" borderId="0" xfId="0" applyNumberFormat="1" applyFont="1" applyFill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176" fontId="5" fillId="0" borderId="30" xfId="0" applyNumberFormat="1" applyFont="1" applyBorder="1" applyAlignment="1" applyProtection="1">
      <alignment horizontal="center" vertical="center"/>
      <protection locked="0"/>
    </xf>
    <xf numFmtId="176" fontId="5" fillId="0" borderId="32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61" xfId="0" applyBorder="1">
      <alignment vertical="center"/>
    </xf>
    <xf numFmtId="176" fontId="49" fillId="0" borderId="43" xfId="0" applyNumberFormat="1" applyFont="1" applyBorder="1" applyAlignment="1" applyProtection="1">
      <alignment horizontal="center" vertical="center" wrapText="1" shrinkToFit="1"/>
      <protection locked="0"/>
    </xf>
    <xf numFmtId="176" fontId="49" fillId="0" borderId="18" xfId="0" applyNumberFormat="1" applyFont="1" applyBorder="1" applyAlignment="1" applyProtection="1">
      <alignment horizontal="center" vertical="center" wrapText="1" shrinkToFit="1"/>
      <protection locked="0"/>
    </xf>
    <xf numFmtId="176" fontId="49" fillId="0" borderId="17" xfId="0" applyNumberFormat="1" applyFont="1" applyBorder="1" applyAlignment="1" applyProtection="1">
      <alignment horizontal="center" vertical="center" wrapText="1" shrinkToFit="1"/>
      <protection locked="0"/>
    </xf>
    <xf numFmtId="176" fontId="49" fillId="0" borderId="39" xfId="0" applyNumberFormat="1" applyFont="1" applyBorder="1" applyAlignment="1" applyProtection="1">
      <alignment horizontal="center" vertical="center" wrapText="1" shrinkToFit="1"/>
      <protection locked="0"/>
    </xf>
    <xf numFmtId="176" fontId="49" fillId="0" borderId="40" xfId="0" applyNumberFormat="1" applyFont="1" applyBorder="1" applyAlignment="1" applyProtection="1">
      <alignment horizontal="center" vertical="center" wrapText="1" shrinkToFit="1"/>
      <protection locked="0"/>
    </xf>
    <xf numFmtId="176" fontId="49" fillId="0" borderId="47" xfId="0" applyNumberFormat="1" applyFont="1" applyBorder="1" applyAlignment="1" applyProtection="1">
      <alignment horizontal="center" vertical="center" wrapText="1" shrinkToFit="1"/>
      <protection locked="0"/>
    </xf>
    <xf numFmtId="176" fontId="5" fillId="0" borderId="37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5" fillId="0" borderId="38" xfId="0" applyNumberFormat="1" applyFont="1" applyBorder="1" applyAlignment="1">
      <alignment horizontal="center" vertical="center" wrapText="1"/>
    </xf>
    <xf numFmtId="176" fontId="5" fillId="0" borderId="39" xfId="0" applyNumberFormat="1" applyFont="1" applyBorder="1" applyAlignment="1">
      <alignment horizontal="center" vertical="center" wrapText="1"/>
    </xf>
    <xf numFmtId="176" fontId="5" fillId="0" borderId="40" xfId="0" applyNumberFormat="1" applyFont="1" applyBorder="1" applyAlignment="1">
      <alignment horizontal="center" vertical="center" wrapText="1"/>
    </xf>
    <xf numFmtId="176" fontId="5" fillId="0" borderId="41" xfId="0" applyNumberFormat="1" applyFont="1" applyBorder="1" applyAlignment="1">
      <alignment horizontal="center" vertical="center" wrapText="1"/>
    </xf>
    <xf numFmtId="176" fontId="44" fillId="0" borderId="54" xfId="0" applyNumberFormat="1" applyFont="1" applyBorder="1" applyAlignment="1" applyProtection="1">
      <alignment horizontal="center" vertical="center" shrinkToFit="1"/>
      <protection locked="0"/>
    </xf>
    <xf numFmtId="176" fontId="44" fillId="0" borderId="0" xfId="0" applyNumberFormat="1" applyFont="1" applyAlignment="1" applyProtection="1">
      <alignment horizontal="center" vertical="center" shrinkToFit="1"/>
      <protection locked="0"/>
    </xf>
    <xf numFmtId="176" fontId="44" fillId="0" borderId="55" xfId="0" applyNumberFormat="1" applyFont="1" applyBorder="1" applyAlignment="1" applyProtection="1">
      <alignment horizontal="center" vertical="center" shrinkToFit="1"/>
      <protection locked="0"/>
    </xf>
    <xf numFmtId="176" fontId="44" fillId="0" borderId="42" xfId="0" applyNumberFormat="1" applyFont="1" applyBorder="1" applyAlignment="1" applyProtection="1">
      <alignment horizontal="center" vertical="center" shrinkToFit="1"/>
      <protection locked="0"/>
    </xf>
    <xf numFmtId="176" fontId="44" fillId="0" borderId="40" xfId="0" applyNumberFormat="1" applyFont="1" applyBorder="1" applyAlignment="1" applyProtection="1">
      <alignment horizontal="center" vertical="center" shrinkToFit="1"/>
      <protection locked="0"/>
    </xf>
    <xf numFmtId="176" fontId="44" fillId="0" borderId="47" xfId="0" applyNumberFormat="1" applyFont="1" applyBorder="1" applyAlignment="1" applyProtection="1">
      <alignment horizontal="center" vertical="center" shrinkToFit="1"/>
      <protection locked="0"/>
    </xf>
    <xf numFmtId="176" fontId="6" fillId="0" borderId="15" xfId="0" applyNumberFormat="1" applyFont="1" applyBorder="1" applyAlignment="1" applyProtection="1">
      <alignment horizontal="center" vertical="center"/>
      <protection locked="0"/>
    </xf>
    <xf numFmtId="176" fontId="5" fillId="0" borderId="15" xfId="0" applyNumberFormat="1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55" xfId="0" applyBorder="1">
      <alignment vertical="center"/>
    </xf>
    <xf numFmtId="0" fontId="0" fillId="0" borderId="40" xfId="0" applyBorder="1">
      <alignment vertical="center"/>
    </xf>
    <xf numFmtId="0" fontId="0" fillId="0" borderId="47" xfId="0" applyBorder="1">
      <alignment vertical="center"/>
    </xf>
    <xf numFmtId="176" fontId="11" fillId="0" borderId="9" xfId="0" applyNumberFormat="1" applyFont="1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42" xfId="0" applyBorder="1">
      <alignment vertical="center"/>
    </xf>
    <xf numFmtId="176" fontId="6" fillId="0" borderId="16" xfId="0" applyNumberFormat="1" applyFont="1" applyBorder="1" applyAlignment="1">
      <alignment horizontal="center" vertical="center" wrapText="1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1" xfId="0" applyBorder="1">
      <alignment vertical="center"/>
    </xf>
    <xf numFmtId="176" fontId="0" fillId="0" borderId="54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176" fontId="5" fillId="0" borderId="15" xfId="0" applyNumberFormat="1" applyFont="1" applyBorder="1" applyAlignment="1">
      <alignment horizontal="center" vertical="center" wrapText="1"/>
    </xf>
    <xf numFmtId="176" fontId="5" fillId="0" borderId="61" xfId="0" applyNumberFormat="1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 applyProtection="1">
      <alignment horizontal="center" vertical="center" shrinkToFit="1"/>
      <protection locked="0"/>
    </xf>
    <xf numFmtId="176" fontId="5" fillId="0" borderId="0" xfId="3" applyNumberFormat="1" applyFont="1" applyAlignment="1">
      <alignment horizontal="left" vertical="center" shrinkToFit="1"/>
    </xf>
    <xf numFmtId="176" fontId="5" fillId="0" borderId="44" xfId="3" applyNumberFormat="1" applyFont="1" applyBorder="1" applyAlignment="1">
      <alignment horizontal="left" vertical="center" shrinkToFit="1"/>
    </xf>
    <xf numFmtId="176" fontId="14" fillId="0" borderId="24" xfId="0" applyNumberFormat="1" applyFont="1" applyBorder="1" applyAlignment="1">
      <alignment horizontal="center" vertical="center" textRotation="255" shrinkToFit="1"/>
    </xf>
    <xf numFmtId="176" fontId="14" fillId="0" borderId="27" xfId="0" applyNumberFormat="1" applyFont="1" applyBorder="1" applyAlignment="1">
      <alignment horizontal="center" vertical="center" textRotation="255" shrinkToFit="1"/>
    </xf>
    <xf numFmtId="176" fontId="14" fillId="0" borderId="25" xfId="0" applyNumberFormat="1" applyFont="1" applyBorder="1" applyAlignment="1">
      <alignment horizontal="center" vertical="center" textRotation="255" shrinkToFit="1"/>
    </xf>
    <xf numFmtId="176" fontId="14" fillId="0" borderId="29" xfId="0" applyNumberFormat="1" applyFont="1" applyBorder="1" applyAlignment="1">
      <alignment horizontal="center" vertical="center" textRotation="255" shrinkToFit="1"/>
    </xf>
    <xf numFmtId="176" fontId="14" fillId="0" borderId="26" xfId="0" applyNumberFormat="1" applyFont="1" applyBorder="1" applyAlignment="1">
      <alignment horizontal="center" vertical="center" textRotation="255" shrinkToFit="1"/>
    </xf>
    <xf numFmtId="176" fontId="14" fillId="0" borderId="31" xfId="0" applyNumberFormat="1" applyFont="1" applyBorder="1" applyAlignment="1">
      <alignment horizontal="center" vertical="center" textRotation="255" shrinkToFit="1"/>
    </xf>
    <xf numFmtId="176" fontId="20" fillId="0" borderId="48" xfId="0" applyNumberFormat="1" applyFont="1" applyBorder="1" applyAlignment="1">
      <alignment horizontal="center" vertical="center" wrapText="1" shrinkToFit="1"/>
    </xf>
    <xf numFmtId="176" fontId="20" fillId="0" borderId="49" xfId="0" applyNumberFormat="1" applyFont="1" applyBorder="1" applyAlignment="1">
      <alignment horizontal="center" vertical="center" shrinkToFit="1"/>
    </xf>
    <xf numFmtId="176" fontId="20" fillId="0" borderId="50" xfId="0" applyNumberFormat="1" applyFont="1" applyBorder="1" applyAlignment="1">
      <alignment horizontal="center" vertical="center" shrinkToFit="1"/>
    </xf>
    <xf numFmtId="176" fontId="20" fillId="0" borderId="51" xfId="0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center" vertical="center"/>
    </xf>
    <xf numFmtId="176" fontId="14" fillId="0" borderId="0" xfId="0" applyNumberFormat="1" applyFont="1" applyAlignment="1" applyProtection="1">
      <alignment horizontal="center" vertical="center"/>
      <protection locked="0"/>
    </xf>
    <xf numFmtId="176" fontId="7" fillId="0" borderId="43" xfId="0" applyNumberFormat="1" applyFont="1" applyBorder="1" applyAlignment="1">
      <alignment horizontal="center" vertical="center" textRotation="255" wrapText="1"/>
    </xf>
    <xf numFmtId="176" fontId="7" fillId="0" borderId="12" xfId="0" applyNumberFormat="1" applyFont="1" applyBorder="1" applyAlignment="1">
      <alignment horizontal="center" vertical="center" textRotation="255" wrapText="1"/>
    </xf>
    <xf numFmtId="176" fontId="7" fillId="0" borderId="37" xfId="0" applyNumberFormat="1" applyFont="1" applyBorder="1" applyAlignment="1">
      <alignment horizontal="center" vertical="center" textRotation="255" wrapText="1"/>
    </xf>
    <xf numFmtId="176" fontId="7" fillId="0" borderId="38" xfId="0" applyNumberFormat="1" applyFont="1" applyBorder="1" applyAlignment="1">
      <alignment horizontal="center" vertical="center" textRotation="255" wrapText="1"/>
    </xf>
    <xf numFmtId="176" fontId="7" fillId="0" borderId="39" xfId="0" applyNumberFormat="1" applyFont="1" applyBorder="1" applyAlignment="1">
      <alignment horizontal="center" vertical="center" textRotation="255" wrapText="1"/>
    </xf>
    <xf numFmtId="176" fontId="7" fillId="0" borderId="41" xfId="0" applyNumberFormat="1" applyFont="1" applyBorder="1" applyAlignment="1">
      <alignment horizontal="center" vertical="center" textRotation="255" wrapText="1"/>
    </xf>
    <xf numFmtId="176" fontId="5" fillId="0" borderId="0" xfId="0" applyNumberFormat="1" applyFont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44" xfId="0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76" fontId="5" fillId="0" borderId="11" xfId="0" applyNumberFormat="1" applyFont="1" applyBorder="1" applyAlignment="1" applyProtection="1">
      <alignment horizontal="center" vertical="center"/>
      <protection locked="0"/>
    </xf>
    <xf numFmtId="176" fontId="5" fillId="0" borderId="18" xfId="0" applyNumberFormat="1" applyFont="1" applyBorder="1" applyAlignment="1" applyProtection="1">
      <alignment horizontal="center" vertical="center"/>
      <protection locked="0"/>
    </xf>
    <xf numFmtId="176" fontId="5" fillId="0" borderId="17" xfId="0" applyNumberFormat="1" applyFont="1" applyBorder="1" applyAlignment="1" applyProtection="1">
      <alignment horizontal="center" vertical="center"/>
      <protection locked="0"/>
    </xf>
    <xf numFmtId="176" fontId="5" fillId="0" borderId="42" xfId="0" applyNumberFormat="1" applyFont="1" applyBorder="1" applyAlignment="1" applyProtection="1">
      <alignment horizontal="center" vertical="center"/>
      <protection locked="0"/>
    </xf>
    <xf numFmtId="176" fontId="5" fillId="0" borderId="40" xfId="0" applyNumberFormat="1" applyFont="1" applyBorder="1" applyAlignment="1" applyProtection="1">
      <alignment horizontal="center" vertical="center"/>
      <protection locked="0"/>
    </xf>
    <xf numFmtId="176" fontId="5" fillId="0" borderId="47" xfId="0" applyNumberFormat="1" applyFont="1" applyBorder="1" applyAlignment="1" applyProtection="1">
      <alignment horizontal="center" vertical="center"/>
      <protection locked="0"/>
    </xf>
    <xf numFmtId="176" fontId="5" fillId="0" borderId="33" xfId="0" applyNumberFormat="1" applyFont="1" applyBorder="1" applyAlignment="1">
      <alignment horizontal="center" vertical="center" textRotation="255" shrinkToFit="1"/>
    </xf>
    <xf numFmtId="176" fontId="5" fillId="0" borderId="51" xfId="0" applyNumberFormat="1" applyFont="1" applyBorder="1" applyAlignment="1">
      <alignment horizontal="center" vertical="center" textRotation="255" shrinkToFit="1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56" xfId="0" applyNumberFormat="1" applyBorder="1" applyAlignment="1" applyProtection="1">
      <alignment horizontal="center" vertical="center"/>
      <protection locked="0"/>
    </xf>
    <xf numFmtId="176" fontId="0" fillId="0" borderId="44" xfId="0" applyNumberFormat="1" applyBorder="1" applyAlignment="1" applyProtection="1">
      <alignment horizontal="center" vertical="center"/>
      <protection locked="0"/>
    </xf>
    <xf numFmtId="0" fontId="30" fillId="0" borderId="11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shrinkToFit="1"/>
    </xf>
    <xf numFmtId="0" fontId="30" fillId="0" borderId="56" xfId="0" applyFont="1" applyBorder="1" applyAlignment="1">
      <alignment horizontal="center" vertical="center" shrinkToFit="1"/>
    </xf>
    <xf numFmtId="0" fontId="30" fillId="0" borderId="44" xfId="0" applyFont="1" applyBorder="1" applyAlignment="1">
      <alignment horizontal="center" vertical="center" shrinkToFit="1"/>
    </xf>
    <xf numFmtId="0" fontId="30" fillId="0" borderId="58" xfId="0" applyFont="1" applyBorder="1" applyAlignment="1">
      <alignment horizontal="center" vertical="center" shrinkToFit="1"/>
    </xf>
    <xf numFmtId="176" fontId="5" fillId="0" borderId="10" xfId="3" applyNumberFormat="1" applyFont="1" applyBorder="1" applyAlignment="1">
      <alignment horizontal="center" vertical="center" shrinkToFit="1"/>
    </xf>
    <xf numFmtId="176" fontId="5" fillId="0" borderId="47" xfId="3" applyNumberFormat="1" applyFont="1" applyBorder="1" applyAlignment="1">
      <alignment horizontal="center" vertical="center" shrinkToFit="1"/>
    </xf>
    <xf numFmtId="176" fontId="45" fillId="0" borderId="39" xfId="3" applyNumberFormat="1" applyFont="1" applyBorder="1" applyAlignment="1">
      <alignment horizontal="center" vertical="center" shrinkToFit="1"/>
    </xf>
    <xf numFmtId="176" fontId="45" fillId="0" borderId="40" xfId="3" applyNumberFormat="1" applyFont="1" applyBorder="1" applyAlignment="1">
      <alignment horizontal="center" vertical="center" shrinkToFit="1"/>
    </xf>
    <xf numFmtId="176" fontId="45" fillId="0" borderId="47" xfId="3" applyNumberFormat="1" applyFont="1" applyBorder="1" applyAlignment="1">
      <alignment horizontal="center" vertical="center" shrinkToFit="1"/>
    </xf>
    <xf numFmtId="176" fontId="47" fillId="0" borderId="11" xfId="0" applyNumberFormat="1" applyFont="1" applyBorder="1" applyAlignment="1">
      <alignment horizontal="left" vertical="center" wrapText="1"/>
    </xf>
    <xf numFmtId="176" fontId="47" fillId="0" borderId="18" xfId="0" applyNumberFormat="1" applyFont="1" applyBorder="1" applyAlignment="1">
      <alignment horizontal="left" vertical="center" wrapText="1"/>
    </xf>
    <xf numFmtId="176" fontId="47" fillId="0" borderId="12" xfId="0" applyNumberFormat="1" applyFont="1" applyBorder="1" applyAlignment="1">
      <alignment horizontal="left" vertical="center" wrapText="1"/>
    </xf>
    <xf numFmtId="176" fontId="47" fillId="0" borderId="42" xfId="0" applyNumberFormat="1" applyFont="1" applyBorder="1" applyAlignment="1">
      <alignment horizontal="left" vertical="center" wrapText="1"/>
    </xf>
    <xf numFmtId="176" fontId="47" fillId="0" borderId="40" xfId="0" applyNumberFormat="1" applyFont="1" applyBorder="1" applyAlignment="1">
      <alignment horizontal="left" vertical="center" wrapText="1"/>
    </xf>
    <xf numFmtId="176" fontId="47" fillId="0" borderId="41" xfId="0" applyNumberFormat="1" applyFont="1" applyBorder="1" applyAlignment="1">
      <alignment horizontal="left" vertical="center" wrapText="1"/>
    </xf>
    <xf numFmtId="176" fontId="5" fillId="0" borderId="12" xfId="0" applyNumberFormat="1" applyFont="1" applyBorder="1" applyAlignment="1" applyProtection="1">
      <alignment horizontal="center" vertical="center"/>
      <protection locked="0"/>
    </xf>
    <xf numFmtId="176" fontId="5" fillId="0" borderId="41" xfId="0" applyNumberFormat="1" applyFont="1" applyBorder="1" applyAlignment="1" applyProtection="1">
      <alignment horizontal="center" vertical="center"/>
      <protection locked="0"/>
    </xf>
    <xf numFmtId="176" fontId="5" fillId="0" borderId="11" xfId="0" applyNumberFormat="1" applyFont="1" applyBorder="1" applyAlignment="1" applyProtection="1">
      <alignment horizontal="center" vertical="center" wrapText="1"/>
      <protection locked="0"/>
    </xf>
    <xf numFmtId="176" fontId="5" fillId="0" borderId="18" xfId="0" applyNumberFormat="1" applyFont="1" applyBorder="1" applyAlignment="1" applyProtection="1">
      <alignment horizontal="center" vertical="center" wrapText="1"/>
      <protection locked="0"/>
    </xf>
    <xf numFmtId="176" fontId="5" fillId="0" borderId="17" xfId="0" applyNumberFormat="1" applyFont="1" applyBorder="1" applyAlignment="1" applyProtection="1">
      <alignment horizontal="center" vertical="center" wrapText="1"/>
      <protection locked="0"/>
    </xf>
    <xf numFmtId="176" fontId="5" fillId="0" borderId="56" xfId="0" applyNumberFormat="1" applyFont="1" applyBorder="1" applyAlignment="1" applyProtection="1">
      <alignment horizontal="center" vertical="center" wrapText="1"/>
      <protection locked="0"/>
    </xf>
    <xf numFmtId="176" fontId="5" fillId="0" borderId="44" xfId="0" applyNumberFormat="1" applyFont="1" applyBorder="1" applyAlignment="1" applyProtection="1">
      <alignment horizontal="center" vertical="center" wrapText="1"/>
      <protection locked="0"/>
    </xf>
    <xf numFmtId="176" fontId="5" fillId="0" borderId="45" xfId="0" applyNumberFormat="1" applyFont="1" applyBorder="1" applyAlignment="1" applyProtection="1">
      <alignment horizontal="center" vertical="center" wrapText="1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15" xfId="0" applyNumberFormat="1" applyFont="1" applyBorder="1" applyAlignment="1" applyProtection="1">
      <alignment horizontal="center" vertical="center"/>
      <protection locked="0"/>
    </xf>
    <xf numFmtId="176" fontId="5" fillId="0" borderId="61" xfId="0" applyNumberFormat="1" applyFont="1" applyBorder="1" applyAlignment="1" applyProtection="1">
      <alignment horizontal="center" vertical="center"/>
      <protection locked="0"/>
    </xf>
    <xf numFmtId="176" fontId="5" fillId="0" borderId="56" xfId="0" applyNumberFormat="1" applyFont="1" applyBorder="1" applyAlignment="1" applyProtection="1">
      <alignment horizontal="center" vertical="center"/>
      <protection locked="0"/>
    </xf>
    <xf numFmtId="176" fontId="5" fillId="0" borderId="44" xfId="0" applyNumberFormat="1" applyFont="1" applyBorder="1" applyAlignment="1" applyProtection="1">
      <alignment horizontal="center" vertical="center"/>
      <protection locked="0"/>
    </xf>
    <xf numFmtId="176" fontId="5" fillId="0" borderId="58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176" fontId="11" fillId="0" borderId="27" xfId="0" applyNumberFormat="1" applyFont="1" applyBorder="1" applyAlignment="1" applyProtection="1">
      <alignment horizontal="center" vertical="center"/>
      <protection locked="0"/>
    </xf>
    <xf numFmtId="176" fontId="11" fillId="0" borderId="13" xfId="0" applyNumberFormat="1" applyFont="1" applyBorder="1" applyAlignment="1" applyProtection="1">
      <alignment horizontal="center" vertical="center"/>
      <protection locked="0"/>
    </xf>
    <xf numFmtId="176" fontId="11" fillId="0" borderId="31" xfId="0" applyNumberFormat="1" applyFont="1" applyBorder="1" applyAlignment="1" applyProtection="1">
      <alignment horizontal="center" vertical="center"/>
      <protection locked="0"/>
    </xf>
    <xf numFmtId="176" fontId="11" fillId="0" borderId="57" xfId="0" applyNumberFormat="1" applyFont="1" applyBorder="1" applyAlignment="1" applyProtection="1">
      <alignment horizontal="center" vertical="center"/>
      <protection locked="0"/>
    </xf>
    <xf numFmtId="176" fontId="11" fillId="0" borderId="9" xfId="0" applyNumberFormat="1" applyFont="1" applyBorder="1" applyAlignment="1" applyProtection="1">
      <alignment horizontal="center" vertical="center" shrinkToFit="1"/>
      <protection locked="0"/>
    </xf>
    <xf numFmtId="176" fontId="11" fillId="0" borderId="15" xfId="0" applyNumberFormat="1" applyFont="1" applyBorder="1" applyAlignment="1" applyProtection="1">
      <alignment horizontal="center" vertical="center" shrinkToFit="1"/>
      <protection locked="0"/>
    </xf>
    <xf numFmtId="176" fontId="11" fillId="0" borderId="42" xfId="0" applyNumberFormat="1" applyFont="1" applyBorder="1" applyAlignment="1" applyProtection="1">
      <alignment horizontal="center" vertical="center" shrinkToFit="1"/>
      <protection locked="0"/>
    </xf>
    <xf numFmtId="176" fontId="11" fillId="0" borderId="40" xfId="0" applyNumberFormat="1" applyFont="1" applyBorder="1" applyAlignment="1" applyProtection="1">
      <alignment horizontal="center" vertical="center" shrinkToFit="1"/>
      <protection locked="0"/>
    </xf>
    <xf numFmtId="176" fontId="5" fillId="0" borderId="15" xfId="0" applyNumberFormat="1" applyFont="1" applyBorder="1" applyAlignment="1">
      <alignment horizontal="left" vertical="center"/>
    </xf>
    <xf numFmtId="176" fontId="5" fillId="0" borderId="10" xfId="0" applyNumberFormat="1" applyFont="1" applyBorder="1" applyAlignment="1">
      <alignment horizontal="left" vertical="center"/>
    </xf>
    <xf numFmtId="176" fontId="5" fillId="0" borderId="40" xfId="0" applyNumberFormat="1" applyFont="1" applyBorder="1" applyAlignment="1">
      <alignment horizontal="left" vertical="center"/>
    </xf>
    <xf numFmtId="176" fontId="5" fillId="0" borderId="47" xfId="0" applyNumberFormat="1" applyFont="1" applyBorder="1" applyAlignment="1">
      <alignment horizontal="left" vertical="center"/>
    </xf>
    <xf numFmtId="176" fontId="6" fillId="0" borderId="11" xfId="0" applyNumberFormat="1" applyFont="1" applyBorder="1" applyAlignment="1">
      <alignment horizontal="center" vertical="center" wrapText="1"/>
    </xf>
    <xf numFmtId="176" fontId="6" fillId="0" borderId="18" xfId="0" applyNumberFormat="1" applyFont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176" fontId="6" fillId="0" borderId="42" xfId="0" applyNumberFormat="1" applyFont="1" applyBorder="1" applyAlignment="1">
      <alignment horizontal="center" vertical="center" wrapText="1"/>
    </xf>
    <xf numFmtId="176" fontId="6" fillId="0" borderId="40" xfId="0" applyNumberFormat="1" applyFont="1" applyBorder="1" applyAlignment="1">
      <alignment horizontal="center" vertical="center" wrapText="1"/>
    </xf>
    <xf numFmtId="176" fontId="6" fillId="0" borderId="41" xfId="0" applyNumberFormat="1" applyFont="1" applyBorder="1" applyAlignment="1">
      <alignment horizontal="center" vertical="center" wrapText="1"/>
    </xf>
    <xf numFmtId="176" fontId="5" fillId="0" borderId="29" xfId="0" applyNumberFormat="1" applyFont="1" applyBorder="1" applyAlignment="1">
      <alignment horizontal="center" vertical="center" shrinkToFit="1"/>
    </xf>
    <xf numFmtId="176" fontId="5" fillId="0" borderId="31" xfId="0" applyNumberFormat="1" applyFont="1" applyBorder="1" applyAlignment="1">
      <alignment horizontal="center" vertical="center" shrinkToFit="1"/>
    </xf>
    <xf numFmtId="176" fontId="5" fillId="0" borderId="27" xfId="0" applyNumberFormat="1" applyFont="1" applyBorder="1" applyAlignment="1">
      <alignment horizontal="center" vertical="center" textRotation="255" shrinkToFit="1"/>
    </xf>
    <xf numFmtId="0" fontId="0" fillId="0" borderId="0" xfId="0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76" fontId="5" fillId="0" borderId="9" xfId="0" applyNumberFormat="1" applyFont="1" applyBorder="1" applyAlignment="1" applyProtection="1">
      <alignment horizontal="center" vertical="center" shrinkToFit="1"/>
      <protection locked="0"/>
    </xf>
    <xf numFmtId="176" fontId="5" fillId="0" borderId="10" xfId="0" applyNumberFormat="1" applyFont="1" applyBorder="1" applyAlignment="1" applyProtection="1">
      <alignment horizontal="center" vertical="center" shrinkToFit="1"/>
      <protection locked="0"/>
    </xf>
    <xf numFmtId="176" fontId="5" fillId="0" borderId="54" xfId="0" applyNumberFormat="1" applyFont="1" applyBorder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 applyProtection="1">
      <alignment horizontal="center" vertical="center" shrinkToFit="1"/>
      <protection locked="0"/>
    </xf>
    <xf numFmtId="176" fontId="5" fillId="0" borderId="55" xfId="0" applyNumberFormat="1" applyFont="1" applyBorder="1" applyAlignment="1" applyProtection="1">
      <alignment horizontal="center" vertical="center" shrinkToFit="1"/>
      <protection locked="0"/>
    </xf>
    <xf numFmtId="176" fontId="5" fillId="0" borderId="16" xfId="0" applyNumberFormat="1" applyFont="1" applyBorder="1" applyAlignment="1">
      <alignment horizontal="center" vertical="center" wrapText="1" shrinkToFit="1"/>
    </xf>
    <xf numFmtId="176" fontId="5" fillId="0" borderId="15" xfId="0" applyNumberFormat="1" applyFont="1" applyBorder="1" applyAlignment="1">
      <alignment horizontal="center" vertical="center" wrapText="1" shrinkToFit="1"/>
    </xf>
    <xf numFmtId="176" fontId="5" fillId="0" borderId="61" xfId="0" applyNumberFormat="1" applyFont="1" applyBorder="1" applyAlignment="1">
      <alignment horizontal="center" vertical="center" wrapText="1" shrinkToFit="1"/>
    </xf>
    <xf numFmtId="176" fontId="5" fillId="0" borderId="37" xfId="0" applyNumberFormat="1" applyFont="1" applyBorder="1" applyAlignment="1">
      <alignment horizontal="center" vertical="center" wrapText="1" shrinkToFit="1"/>
    </xf>
    <xf numFmtId="176" fontId="5" fillId="0" borderId="0" xfId="0" applyNumberFormat="1" applyFont="1" applyAlignment="1">
      <alignment horizontal="center" vertical="center" wrapText="1" shrinkToFit="1"/>
    </xf>
    <xf numFmtId="176" fontId="5" fillId="0" borderId="38" xfId="0" applyNumberFormat="1" applyFont="1" applyBorder="1" applyAlignment="1">
      <alignment horizontal="center" vertical="center" wrapText="1" shrinkToFit="1"/>
    </xf>
    <xf numFmtId="176" fontId="5" fillId="0" borderId="16" xfId="0" applyNumberFormat="1" applyFont="1" applyBorder="1" applyAlignment="1">
      <alignment horizontal="center" vertical="center" textRotation="255" wrapText="1"/>
    </xf>
    <xf numFmtId="176" fontId="5" fillId="0" borderId="61" xfId="0" applyNumberFormat="1" applyFont="1" applyBorder="1" applyAlignment="1">
      <alignment horizontal="center" vertical="center" textRotation="255" wrapText="1"/>
    </xf>
    <xf numFmtId="176" fontId="5" fillId="0" borderId="37" xfId="0" applyNumberFormat="1" applyFont="1" applyBorder="1" applyAlignment="1">
      <alignment horizontal="center" vertical="center" textRotation="255" wrapText="1"/>
    </xf>
    <xf numFmtId="176" fontId="5" fillId="0" borderId="38" xfId="0" applyNumberFormat="1" applyFont="1" applyBorder="1" applyAlignment="1">
      <alignment horizontal="center" vertical="center" textRotation="255" wrapText="1"/>
    </xf>
    <xf numFmtId="176" fontId="5" fillId="0" borderId="39" xfId="0" applyNumberFormat="1" applyFont="1" applyBorder="1" applyAlignment="1">
      <alignment horizontal="center" vertical="center" textRotation="255" wrapText="1"/>
    </xf>
    <xf numFmtId="176" fontId="5" fillId="0" borderId="41" xfId="0" applyNumberFormat="1" applyFont="1" applyBorder="1" applyAlignment="1">
      <alignment horizontal="center" vertical="center" textRotation="255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54" xfId="0" applyNumberFormat="1" applyFont="1" applyBorder="1" applyAlignment="1">
      <alignment horizontal="center" vertical="center" wrapText="1"/>
    </xf>
    <xf numFmtId="176" fontId="5" fillId="0" borderId="56" xfId="0" applyNumberFormat="1" applyFont="1" applyBorder="1" applyAlignment="1">
      <alignment horizontal="center" vertical="center" wrapText="1"/>
    </xf>
    <xf numFmtId="176" fontId="5" fillId="0" borderId="44" xfId="0" applyNumberFormat="1" applyFont="1" applyBorder="1" applyAlignment="1">
      <alignment horizontal="center" vertical="center" wrapText="1"/>
    </xf>
    <xf numFmtId="176" fontId="5" fillId="0" borderId="58" xfId="0" applyNumberFormat="1" applyFont="1" applyBorder="1" applyAlignment="1">
      <alignment horizontal="center" vertical="center" wrapText="1"/>
    </xf>
    <xf numFmtId="176" fontId="6" fillId="0" borderId="15" xfId="0" applyNumberFormat="1" applyFont="1" applyBorder="1" applyAlignment="1" applyProtection="1">
      <alignment horizontal="center" vertical="center" shrinkToFit="1"/>
      <protection locked="0"/>
    </xf>
    <xf numFmtId="176" fontId="6" fillId="0" borderId="48" xfId="0" applyNumberFormat="1" applyFont="1" applyBorder="1" applyAlignment="1">
      <alignment horizontal="center" vertical="center"/>
    </xf>
    <xf numFmtId="176" fontId="6" fillId="0" borderId="49" xfId="0" applyNumberFormat="1" applyFont="1" applyBorder="1" applyAlignment="1">
      <alignment horizontal="center" vertical="center"/>
    </xf>
    <xf numFmtId="176" fontId="6" fillId="0" borderId="24" xfId="0" applyNumberFormat="1" applyFont="1" applyBorder="1" applyAlignment="1">
      <alignment horizontal="center" vertical="center"/>
    </xf>
    <xf numFmtId="176" fontId="6" fillId="0" borderId="27" xfId="0" applyNumberFormat="1" applyFont="1" applyBorder="1" applyAlignment="1">
      <alignment horizontal="center" vertical="center"/>
    </xf>
    <xf numFmtId="176" fontId="6" fillId="0" borderId="28" xfId="0" applyNumberFormat="1" applyFont="1" applyBorder="1" applyAlignment="1">
      <alignment horizontal="center" vertical="center"/>
    </xf>
    <xf numFmtId="176" fontId="14" fillId="0" borderId="14" xfId="0" applyNumberFormat="1" applyFont="1" applyBorder="1" applyAlignment="1">
      <alignment horizontal="center" vertical="center"/>
    </xf>
    <xf numFmtId="176" fontId="14" fillId="0" borderId="46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 textRotation="255" wrapText="1"/>
    </xf>
    <xf numFmtId="176" fontId="7" fillId="0" borderId="61" xfId="0" applyNumberFormat="1" applyFont="1" applyBorder="1" applyAlignment="1">
      <alignment horizontal="center" vertical="center" textRotation="255" wrapText="1"/>
    </xf>
    <xf numFmtId="176" fontId="7" fillId="0" borderId="62" xfId="0" applyNumberFormat="1" applyFont="1" applyBorder="1" applyAlignment="1">
      <alignment horizontal="center" vertical="center" textRotation="255" wrapText="1"/>
    </xf>
    <xf numFmtId="176" fontId="7" fillId="0" borderId="58" xfId="0" applyNumberFormat="1" applyFont="1" applyBorder="1" applyAlignment="1">
      <alignment horizontal="center" vertical="center" textRotation="255" wrapText="1"/>
    </xf>
    <xf numFmtId="176" fontId="0" fillId="0" borderId="9" xfId="0" applyNumberFormat="1" applyBorder="1" applyAlignment="1" applyProtection="1">
      <alignment horizontal="center" vertical="center"/>
      <protection locked="0"/>
    </xf>
    <xf numFmtId="176" fontId="0" fillId="0" borderId="15" xfId="0" applyNumberFormat="1" applyBorder="1" applyAlignment="1" applyProtection="1">
      <alignment horizontal="center" vertical="center"/>
      <protection locked="0"/>
    </xf>
    <xf numFmtId="176" fontId="17" fillId="0" borderId="11" xfId="0" applyNumberFormat="1" applyFont="1" applyBorder="1" applyAlignment="1">
      <alignment horizontal="center" vertical="center" shrinkToFit="1"/>
    </xf>
    <xf numFmtId="176" fontId="17" fillId="0" borderId="18" xfId="0" applyNumberFormat="1" applyFont="1" applyBorder="1" applyAlignment="1">
      <alignment horizontal="center" vertical="center" shrinkToFit="1"/>
    </xf>
    <xf numFmtId="176" fontId="17" fillId="0" borderId="42" xfId="0" applyNumberFormat="1" applyFont="1" applyBorder="1" applyAlignment="1">
      <alignment horizontal="center" vertical="center" shrinkToFit="1"/>
    </xf>
    <xf numFmtId="176" fontId="17" fillId="0" borderId="40" xfId="0" applyNumberFormat="1" applyFont="1" applyBorder="1" applyAlignment="1">
      <alignment horizontal="center" vertical="center" shrinkToFit="1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176" fontId="43" fillId="0" borderId="11" xfId="0" applyNumberFormat="1" applyFont="1" applyBorder="1" applyAlignment="1">
      <alignment horizontal="center" vertical="center" shrinkToFit="1"/>
    </xf>
    <xf numFmtId="176" fontId="43" fillId="0" borderId="18" xfId="0" applyNumberFormat="1" applyFont="1" applyBorder="1" applyAlignment="1">
      <alignment horizontal="center" vertical="center" shrinkToFit="1"/>
    </xf>
    <xf numFmtId="176" fontId="43" fillId="0" borderId="12" xfId="0" applyNumberFormat="1" applyFont="1" applyBorder="1" applyAlignment="1">
      <alignment horizontal="center" vertical="center" shrinkToFit="1"/>
    </xf>
    <xf numFmtId="176" fontId="43" fillId="0" borderId="42" xfId="0" applyNumberFormat="1" applyFont="1" applyBorder="1" applyAlignment="1">
      <alignment horizontal="center" vertical="center" shrinkToFit="1"/>
    </xf>
    <xf numFmtId="176" fontId="43" fillId="0" borderId="40" xfId="0" applyNumberFormat="1" applyFont="1" applyBorder="1" applyAlignment="1">
      <alignment horizontal="center" vertical="center" shrinkToFit="1"/>
    </xf>
    <xf numFmtId="176" fontId="43" fillId="0" borderId="41" xfId="0" applyNumberFormat="1" applyFont="1" applyBorder="1" applyAlignment="1">
      <alignment horizontal="center" vertical="center" shrinkToFit="1"/>
    </xf>
    <xf numFmtId="176" fontId="0" fillId="0" borderId="61" xfId="0" applyNumberFormat="1" applyBorder="1" applyAlignment="1" applyProtection="1">
      <alignment horizontal="center" vertical="center"/>
      <protection locked="0"/>
    </xf>
    <xf numFmtId="176" fontId="0" fillId="0" borderId="58" xfId="0" applyNumberFormat="1" applyBorder="1" applyAlignment="1" applyProtection="1">
      <alignment horizontal="center" vertical="center"/>
      <protection locked="0"/>
    </xf>
    <xf numFmtId="176" fontId="5" fillId="0" borderId="56" xfId="0" applyNumberFormat="1" applyFont="1" applyBorder="1" applyAlignment="1" applyProtection="1">
      <alignment horizontal="center" vertical="center" shrinkToFit="1"/>
      <protection locked="0"/>
    </xf>
    <xf numFmtId="176" fontId="5" fillId="0" borderId="44" xfId="0" applyNumberFormat="1" applyFont="1" applyBorder="1" applyAlignment="1" applyProtection="1">
      <alignment horizontal="center" vertical="center" shrinkToFit="1"/>
      <protection locked="0"/>
    </xf>
    <xf numFmtId="176" fontId="5" fillId="0" borderId="45" xfId="0" applyNumberFormat="1" applyFont="1" applyBorder="1" applyAlignment="1" applyProtection="1">
      <alignment horizontal="center" vertical="center" shrinkToFit="1"/>
      <protection locked="0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18" xfId="0" applyNumberFormat="1" applyFont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horizontal="center" vertical="center" shrinkToFit="1"/>
    </xf>
    <xf numFmtId="176" fontId="7" fillId="0" borderId="56" xfId="0" applyNumberFormat="1" applyFont="1" applyBorder="1" applyAlignment="1">
      <alignment horizontal="center" vertical="center" shrinkToFit="1"/>
    </xf>
    <xf numFmtId="176" fontId="7" fillId="0" borderId="44" xfId="0" applyNumberFormat="1" applyFont="1" applyBorder="1" applyAlignment="1">
      <alignment horizontal="center" vertical="center" shrinkToFit="1"/>
    </xf>
    <xf numFmtId="176" fontId="7" fillId="0" borderId="58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Border="1" applyAlignment="1" applyProtection="1">
      <alignment horizontal="center" vertical="center" shrinkToFit="1"/>
      <protection locked="0"/>
    </xf>
    <xf numFmtId="176" fontId="5" fillId="0" borderId="17" xfId="0" applyNumberFormat="1" applyFont="1" applyBorder="1" applyAlignment="1" applyProtection="1">
      <alignment horizontal="center" vertical="center" shrinkToFit="1"/>
      <protection locked="0"/>
    </xf>
    <xf numFmtId="176" fontId="7" fillId="0" borderId="18" xfId="0" applyNumberFormat="1" applyFont="1" applyBorder="1" applyAlignment="1" applyProtection="1">
      <alignment horizontal="center" vertical="center" shrinkToFit="1"/>
      <protection locked="0"/>
    </xf>
    <xf numFmtId="176" fontId="7" fillId="0" borderId="33" xfId="0" applyNumberFormat="1" applyFont="1" applyBorder="1" applyAlignment="1">
      <alignment horizontal="center" vertical="center" textRotation="255" shrinkToFit="1"/>
    </xf>
    <xf numFmtId="176" fontId="7" fillId="0" borderId="59" xfId="0" applyNumberFormat="1" applyFont="1" applyBorder="1" applyAlignment="1">
      <alignment horizontal="center" vertical="center" textRotation="255" shrinkToFit="1"/>
    </xf>
    <xf numFmtId="176" fontId="7" fillId="0" borderId="60" xfId="0" applyNumberFormat="1" applyFont="1" applyBorder="1" applyAlignment="1">
      <alignment horizontal="center" vertical="center" textRotation="255" shrinkToFit="1"/>
    </xf>
    <xf numFmtId="176" fontId="5" fillId="0" borderId="38" xfId="0" applyNumberFormat="1" applyFont="1" applyBorder="1" applyAlignment="1" applyProtection="1">
      <alignment horizontal="center" vertical="center" shrinkToFit="1"/>
      <protection locked="0"/>
    </xf>
    <xf numFmtId="176" fontId="5" fillId="0" borderId="58" xfId="0" applyNumberFormat="1" applyFont="1" applyBorder="1" applyAlignment="1" applyProtection="1">
      <alignment horizontal="center" vertical="center" shrinkToFit="1"/>
      <protection locked="0"/>
    </xf>
    <xf numFmtId="176" fontId="7" fillId="0" borderId="11" xfId="0" applyNumberFormat="1" applyFont="1" applyBorder="1" applyAlignment="1">
      <alignment horizontal="left" vertical="center" shrinkToFit="1"/>
    </xf>
    <xf numFmtId="176" fontId="7" fillId="0" borderId="18" xfId="0" applyNumberFormat="1" applyFont="1" applyBorder="1" applyAlignment="1">
      <alignment horizontal="left" vertical="center" shrinkToFit="1"/>
    </xf>
    <xf numFmtId="176" fontId="7" fillId="0" borderId="17" xfId="0" applyNumberFormat="1" applyFont="1" applyBorder="1" applyAlignment="1">
      <alignment horizontal="left" vertical="center" shrinkToFit="1"/>
    </xf>
    <xf numFmtId="176" fontId="7" fillId="0" borderId="54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38" xfId="0" applyNumberFormat="1" applyFont="1" applyBorder="1" applyAlignment="1">
      <alignment horizontal="center" vertical="center"/>
    </xf>
    <xf numFmtId="176" fontId="7" fillId="0" borderId="56" xfId="0" applyNumberFormat="1" applyFont="1" applyBorder="1" applyAlignment="1">
      <alignment horizontal="center" vertical="center"/>
    </xf>
    <xf numFmtId="176" fontId="7" fillId="0" borderId="44" xfId="0" applyNumberFormat="1" applyFont="1" applyBorder="1" applyAlignment="1">
      <alignment horizontal="center" vertical="center"/>
    </xf>
    <xf numFmtId="176" fontId="7" fillId="0" borderId="58" xfId="0" applyNumberFormat="1" applyFont="1" applyBorder="1" applyAlignment="1">
      <alignment horizontal="center" vertical="center"/>
    </xf>
    <xf numFmtId="176" fontId="0" fillId="0" borderId="18" xfId="0" applyNumberFormat="1" applyBorder="1" applyAlignment="1" applyProtection="1">
      <alignment horizontal="center" vertical="center"/>
      <protection locked="0"/>
    </xf>
    <xf numFmtId="176" fontId="0" fillId="0" borderId="17" xfId="0" applyNumberFormat="1" applyBorder="1" applyAlignment="1" applyProtection="1">
      <alignment horizontal="center" vertical="center"/>
      <protection locked="0"/>
    </xf>
    <xf numFmtId="176" fontId="0" fillId="0" borderId="45" xfId="0" applyNumberFormat="1" applyBorder="1" applyAlignment="1" applyProtection="1">
      <alignment horizontal="center" vertical="center"/>
      <protection locked="0"/>
    </xf>
    <xf numFmtId="176" fontId="43" fillId="0" borderId="11" xfId="0" applyNumberFormat="1" applyFont="1" applyBorder="1" applyAlignment="1">
      <alignment horizontal="center" vertical="center" wrapText="1"/>
    </xf>
    <xf numFmtId="176" fontId="43" fillId="0" borderId="18" xfId="0" applyNumberFormat="1" applyFont="1" applyBorder="1" applyAlignment="1">
      <alignment horizontal="center" vertical="center" wrapText="1"/>
    </xf>
    <xf numFmtId="176" fontId="43" fillId="0" borderId="12" xfId="0" applyNumberFormat="1" applyFont="1" applyBorder="1" applyAlignment="1">
      <alignment horizontal="center" vertical="center" wrapText="1"/>
    </xf>
    <xf numFmtId="176" fontId="43" fillId="0" borderId="56" xfId="0" applyNumberFormat="1" applyFont="1" applyBorder="1" applyAlignment="1">
      <alignment horizontal="center" vertical="center" wrapText="1"/>
    </xf>
    <xf numFmtId="176" fontId="43" fillId="0" borderId="44" xfId="0" applyNumberFormat="1" applyFont="1" applyBorder="1" applyAlignment="1">
      <alignment horizontal="center" vertical="center" wrapText="1"/>
    </xf>
    <xf numFmtId="176" fontId="43" fillId="0" borderId="58" xfId="0" applyNumberFormat="1" applyFont="1" applyBorder="1" applyAlignment="1">
      <alignment horizontal="center" vertical="center" wrapText="1"/>
    </xf>
    <xf numFmtId="176" fontId="5" fillId="0" borderId="54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38" xfId="0" applyNumberFormat="1" applyFont="1" applyBorder="1" applyAlignment="1">
      <alignment horizontal="center" vertical="center"/>
    </xf>
    <xf numFmtId="176" fontId="5" fillId="0" borderId="56" xfId="0" applyNumberFormat="1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176" fontId="5" fillId="0" borderId="58" xfId="0" applyNumberFormat="1" applyFont="1" applyBorder="1" applyAlignment="1">
      <alignment horizontal="center" vertical="center"/>
    </xf>
    <xf numFmtId="176" fontId="14" fillId="0" borderId="18" xfId="0" applyNumberFormat="1" applyFont="1" applyBorder="1" applyAlignment="1" applyProtection="1">
      <alignment horizontal="center" vertical="center" shrinkToFit="1"/>
      <protection locked="0"/>
    </xf>
    <xf numFmtId="176" fontId="14" fillId="0" borderId="40" xfId="0" applyNumberFormat="1" applyFont="1" applyBorder="1" applyAlignment="1" applyProtection="1">
      <alignment horizontal="center" vertical="center" shrinkToFit="1"/>
      <protection locked="0"/>
    </xf>
    <xf numFmtId="176" fontId="29" fillId="0" borderId="16" xfId="0" applyNumberFormat="1" applyFont="1" applyBorder="1" applyAlignment="1">
      <alignment horizontal="center" vertical="center" wrapText="1" shrinkToFit="1"/>
    </xf>
    <xf numFmtId="176" fontId="29" fillId="0" borderId="15" xfId="0" applyNumberFormat="1" applyFont="1" applyBorder="1" applyAlignment="1">
      <alignment horizontal="center" vertical="center" wrapText="1" shrinkToFit="1"/>
    </xf>
    <xf numFmtId="176" fontId="29" fillId="0" borderId="61" xfId="0" applyNumberFormat="1" applyFont="1" applyBorder="1" applyAlignment="1">
      <alignment horizontal="center" vertical="center" wrapText="1" shrinkToFit="1"/>
    </xf>
    <xf numFmtId="176" fontId="29" fillId="0" borderId="39" xfId="0" applyNumberFormat="1" applyFont="1" applyBorder="1" applyAlignment="1">
      <alignment horizontal="center" vertical="center" wrapText="1" shrinkToFit="1"/>
    </xf>
    <xf numFmtId="176" fontId="29" fillId="0" borderId="40" xfId="0" applyNumberFormat="1" applyFont="1" applyBorder="1" applyAlignment="1">
      <alignment horizontal="center" vertical="center" wrapText="1" shrinkToFit="1"/>
    </xf>
    <xf numFmtId="176" fontId="29" fillId="0" borderId="41" xfId="0" applyNumberFormat="1" applyFont="1" applyBorder="1" applyAlignment="1">
      <alignment horizontal="center" vertical="center" wrapText="1" shrinkToFit="1"/>
    </xf>
    <xf numFmtId="176" fontId="14" fillId="0" borderId="9" xfId="0" applyNumberFormat="1" applyFont="1" applyBorder="1" applyAlignment="1" applyProtection="1">
      <alignment horizontal="center" vertical="center" shrinkToFit="1"/>
      <protection locked="0"/>
    </xf>
    <xf numFmtId="176" fontId="14" fillId="0" borderId="15" xfId="0" applyNumberFormat="1" applyFont="1" applyBorder="1" applyAlignment="1" applyProtection="1">
      <alignment horizontal="center" vertical="center" shrinkToFit="1"/>
      <protection locked="0"/>
    </xf>
    <xf numFmtId="176" fontId="14" fillId="0" borderId="10" xfId="0" applyNumberFormat="1" applyFont="1" applyBorder="1" applyAlignment="1" applyProtection="1">
      <alignment horizontal="center" vertical="center" shrinkToFit="1"/>
      <protection locked="0"/>
    </xf>
    <xf numFmtId="176" fontId="14" fillId="0" borderId="42" xfId="0" applyNumberFormat="1" applyFont="1" applyBorder="1" applyAlignment="1" applyProtection="1">
      <alignment horizontal="center" vertical="center" shrinkToFit="1"/>
      <protection locked="0"/>
    </xf>
    <xf numFmtId="176" fontId="14" fillId="0" borderId="47" xfId="0" applyNumberFormat="1" applyFont="1" applyBorder="1" applyAlignment="1" applyProtection="1">
      <alignment horizontal="center" vertical="center" shrinkToFit="1"/>
      <protection locked="0"/>
    </xf>
    <xf numFmtId="176" fontId="6" fillId="0" borderId="13" xfId="0" applyNumberFormat="1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horizontal="center" vertical="center"/>
    </xf>
    <xf numFmtId="176" fontId="6" fillId="0" borderId="70" xfId="0" applyNumberFormat="1" applyFont="1" applyBorder="1" applyAlignment="1">
      <alignment horizontal="center" vertical="center"/>
    </xf>
    <xf numFmtId="176" fontId="6" fillId="0" borderId="71" xfId="0" applyNumberFormat="1" applyFont="1" applyBorder="1" applyAlignment="1">
      <alignment horizontal="center" vertical="center"/>
    </xf>
    <xf numFmtId="176" fontId="6" fillId="0" borderId="69" xfId="0" applyNumberFormat="1" applyFont="1" applyBorder="1" applyAlignment="1">
      <alignment horizontal="center" vertical="center"/>
    </xf>
    <xf numFmtId="176" fontId="6" fillId="0" borderId="68" xfId="0" applyNumberFormat="1" applyFont="1" applyBorder="1" applyAlignment="1">
      <alignment horizontal="center" vertical="center"/>
    </xf>
    <xf numFmtId="0" fontId="42" fillId="0" borderId="9" xfId="4" applyFont="1" applyBorder="1" applyAlignment="1" applyProtection="1">
      <alignment horizontal="center" vertical="center"/>
      <protection locked="0"/>
    </xf>
    <xf numFmtId="0" fontId="42" fillId="0" borderId="15" xfId="0" applyFont="1" applyBorder="1" applyAlignment="1" applyProtection="1">
      <alignment horizontal="center" vertical="center"/>
      <protection locked="0"/>
    </xf>
    <xf numFmtId="0" fontId="42" fillId="0" borderId="10" xfId="0" applyFont="1" applyBorder="1" applyAlignment="1" applyProtection="1">
      <alignment horizontal="center" vertical="center"/>
      <protection locked="0"/>
    </xf>
    <xf numFmtId="0" fontId="42" fillId="0" borderId="56" xfId="0" applyFont="1" applyBorder="1" applyAlignment="1" applyProtection="1">
      <alignment horizontal="center" vertical="center"/>
      <protection locked="0"/>
    </xf>
    <xf numFmtId="0" fontId="42" fillId="0" borderId="44" xfId="0" applyFont="1" applyBorder="1" applyAlignment="1" applyProtection="1">
      <alignment horizontal="center" vertical="center"/>
      <protection locked="0"/>
    </xf>
    <xf numFmtId="0" fontId="42" fillId="0" borderId="45" xfId="0" applyFont="1" applyBorder="1" applyAlignment="1" applyProtection="1">
      <alignment horizontal="center" vertical="center"/>
      <protection locked="0"/>
    </xf>
    <xf numFmtId="176" fontId="14" fillId="0" borderId="9" xfId="0" applyNumberFormat="1" applyFont="1" applyBorder="1" applyAlignment="1" applyProtection="1">
      <alignment horizontal="center" vertical="center" wrapText="1" shrinkToFit="1"/>
      <protection locked="0"/>
    </xf>
    <xf numFmtId="176" fontId="14" fillId="0" borderId="15" xfId="0" applyNumberFormat="1" applyFont="1" applyBorder="1" applyAlignment="1" applyProtection="1">
      <alignment horizontal="center" vertical="center" wrapText="1" shrinkToFit="1"/>
      <protection locked="0"/>
    </xf>
    <xf numFmtId="176" fontId="14" fillId="0" borderId="10" xfId="0" applyNumberFormat="1" applyFont="1" applyBorder="1" applyAlignment="1" applyProtection="1">
      <alignment horizontal="center" vertical="center" wrapText="1" shrinkToFit="1"/>
      <protection locked="0"/>
    </xf>
    <xf numFmtId="176" fontId="14" fillId="0" borderId="54" xfId="0" applyNumberFormat="1" applyFont="1" applyBorder="1" applyAlignment="1" applyProtection="1">
      <alignment horizontal="center" vertical="center" wrapText="1" shrinkToFit="1"/>
      <protection locked="0"/>
    </xf>
    <xf numFmtId="176" fontId="14" fillId="0" borderId="0" xfId="0" applyNumberFormat="1" applyFont="1" applyAlignment="1" applyProtection="1">
      <alignment horizontal="center" vertical="center" wrapText="1" shrinkToFit="1"/>
      <protection locked="0"/>
    </xf>
    <xf numFmtId="176" fontId="14" fillId="0" borderId="55" xfId="0" applyNumberFormat="1" applyFont="1" applyBorder="1" applyAlignment="1" applyProtection="1">
      <alignment horizontal="center" vertical="center" wrapText="1" shrinkToFit="1"/>
      <protection locked="0"/>
    </xf>
    <xf numFmtId="176" fontId="5" fillId="4" borderId="11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12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42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40" xfId="0" applyNumberFormat="1" applyFont="1" applyFill="1" applyBorder="1" applyAlignment="1" applyProtection="1">
      <alignment horizontal="center" vertical="center" shrinkToFit="1"/>
      <protection locked="0"/>
    </xf>
    <xf numFmtId="176" fontId="5" fillId="4" borderId="41" xfId="0" applyNumberFormat="1" applyFont="1" applyFill="1" applyBorder="1" applyAlignment="1" applyProtection="1">
      <alignment horizontal="center" vertical="center" shrinkToFit="1"/>
      <protection locked="0"/>
    </xf>
    <xf numFmtId="176" fontId="31" fillId="12" borderId="11" xfId="0" applyNumberFormat="1" applyFont="1" applyFill="1" applyBorder="1" applyAlignment="1">
      <alignment horizontal="center" vertical="center" shrinkToFit="1"/>
    </xf>
    <xf numFmtId="176" fontId="31" fillId="12" borderId="18" xfId="0" applyNumberFormat="1" applyFont="1" applyFill="1" applyBorder="1" applyAlignment="1">
      <alignment horizontal="center" vertical="center" shrinkToFit="1"/>
    </xf>
    <xf numFmtId="176" fontId="31" fillId="12" borderId="12" xfId="0" applyNumberFormat="1" applyFont="1" applyFill="1" applyBorder="1" applyAlignment="1">
      <alignment horizontal="center" vertical="center" shrinkToFit="1"/>
    </xf>
    <xf numFmtId="176" fontId="31" fillId="12" borderId="42" xfId="0" applyNumberFormat="1" applyFont="1" applyFill="1" applyBorder="1" applyAlignment="1">
      <alignment horizontal="center" vertical="center" shrinkToFit="1"/>
    </xf>
    <xf numFmtId="176" fontId="31" fillId="12" borderId="40" xfId="0" applyNumberFormat="1" applyFont="1" applyFill="1" applyBorder="1" applyAlignment="1">
      <alignment horizontal="center" vertical="center" shrinkToFit="1"/>
    </xf>
    <xf numFmtId="176" fontId="31" fillId="12" borderId="41" xfId="0" applyNumberFormat="1" applyFont="1" applyFill="1" applyBorder="1" applyAlignment="1">
      <alignment horizontal="center" vertical="center" shrinkToFit="1"/>
    </xf>
    <xf numFmtId="176" fontId="5" fillId="12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12" borderId="17" xfId="0" applyNumberFormat="1" applyFont="1" applyFill="1" applyBorder="1" applyAlignment="1" applyProtection="1">
      <alignment horizontal="center" vertical="center" shrinkToFit="1"/>
      <protection locked="0"/>
    </xf>
    <xf numFmtId="176" fontId="5" fillId="12" borderId="40" xfId="0" applyNumberFormat="1" applyFont="1" applyFill="1" applyBorder="1" applyAlignment="1" applyProtection="1">
      <alignment horizontal="center" vertical="center" shrinkToFit="1"/>
      <protection locked="0"/>
    </xf>
    <xf numFmtId="176" fontId="5" fillId="12" borderId="47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14" xfId="0" applyNumberFormat="1" applyFont="1" applyBorder="1" applyAlignment="1" applyProtection="1">
      <alignment horizontal="center" vertical="center"/>
      <protection locked="0"/>
    </xf>
    <xf numFmtId="176" fontId="47" fillId="0" borderId="56" xfId="0" applyNumberFormat="1" applyFont="1" applyBorder="1" applyAlignment="1">
      <alignment horizontal="left" vertical="center" wrapText="1"/>
    </xf>
    <xf numFmtId="176" fontId="47" fillId="0" borderId="44" xfId="0" applyNumberFormat="1" applyFont="1" applyBorder="1" applyAlignment="1">
      <alignment horizontal="left" vertical="center" wrapText="1"/>
    </xf>
    <xf numFmtId="176" fontId="43" fillId="0" borderId="9" xfId="0" applyNumberFormat="1" applyFont="1" applyBorder="1" applyAlignment="1">
      <alignment horizontal="center" vertical="center" wrapText="1"/>
    </xf>
    <xf numFmtId="176" fontId="43" fillId="0" borderId="15" xfId="0" applyNumberFormat="1" applyFont="1" applyBorder="1" applyAlignment="1">
      <alignment horizontal="center" vertical="center" wrapText="1"/>
    </xf>
    <xf numFmtId="176" fontId="43" fillId="0" borderId="10" xfId="0" applyNumberFormat="1" applyFont="1" applyBorder="1" applyAlignment="1">
      <alignment horizontal="center" vertical="center" wrapText="1"/>
    </xf>
    <xf numFmtId="176" fontId="43" fillId="0" borderId="45" xfId="0" applyNumberFormat="1" applyFont="1" applyBorder="1" applyAlignment="1">
      <alignment horizontal="center" vertical="center" wrapText="1"/>
    </xf>
    <xf numFmtId="176" fontId="43" fillId="0" borderId="61" xfId="0" applyNumberFormat="1" applyFont="1" applyBorder="1" applyAlignment="1">
      <alignment horizontal="center" vertical="center" wrapText="1"/>
    </xf>
    <xf numFmtId="176" fontId="14" fillId="0" borderId="49" xfId="0" applyNumberFormat="1" applyFont="1" applyBorder="1" applyAlignment="1" applyProtection="1">
      <alignment horizontal="center" vertical="center" shrinkToFit="1"/>
      <protection locked="0"/>
    </xf>
    <xf numFmtId="176" fontId="14" fillId="0" borderId="52" xfId="0" applyNumberFormat="1" applyFont="1" applyBorder="1" applyAlignment="1" applyProtection="1">
      <alignment horizontal="center" vertical="center" shrinkToFit="1"/>
      <protection locked="0"/>
    </xf>
    <xf numFmtId="176" fontId="14" fillId="0" borderId="51" xfId="0" applyNumberFormat="1" applyFont="1" applyBorder="1" applyAlignment="1" applyProtection="1">
      <alignment horizontal="center" vertical="center" shrinkToFit="1"/>
      <protection locked="0"/>
    </xf>
    <xf numFmtId="176" fontId="14" fillId="0" borderId="53" xfId="0" applyNumberFormat="1" applyFont="1" applyBorder="1" applyAlignment="1" applyProtection="1">
      <alignment horizontal="center" vertical="center" shrinkToFit="1"/>
      <protection locked="0"/>
    </xf>
    <xf numFmtId="176" fontId="11" fillId="0" borderId="27" xfId="0" applyNumberFormat="1" applyFont="1" applyBorder="1" applyAlignment="1">
      <alignment horizontal="center" vertical="center" shrinkToFit="1"/>
    </xf>
    <xf numFmtId="176" fontId="11" fillId="0" borderId="13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  <xf numFmtId="176" fontId="11" fillId="0" borderId="57" xfId="0" applyNumberFormat="1" applyFont="1" applyBorder="1" applyAlignment="1">
      <alignment horizontal="center" vertical="center" shrinkToFit="1"/>
    </xf>
    <xf numFmtId="0" fontId="22" fillId="0" borderId="15" xfId="2" applyFont="1" applyBorder="1" applyAlignment="1">
      <alignment horizontal="left" vertical="center" wrapText="1"/>
    </xf>
    <xf numFmtId="0" fontId="19" fillId="0" borderId="0" xfId="1" applyFont="1" applyAlignment="1" applyProtection="1">
      <alignment vertical="center" wrapText="1"/>
    </xf>
    <xf numFmtId="0" fontId="8" fillId="0" borderId="63" xfId="2" applyFont="1" applyBorder="1" applyAlignment="1">
      <alignment horizontal="center" vertical="center" shrinkToFit="1"/>
    </xf>
    <xf numFmtId="0" fontId="8" fillId="0" borderId="46" xfId="2" applyFont="1" applyBorder="1" applyAlignment="1">
      <alignment horizontal="center" vertical="center" shrinkToFit="1"/>
    </xf>
    <xf numFmtId="0" fontId="8" fillId="0" borderId="63" xfId="2" applyFont="1" applyBorder="1" applyAlignment="1" applyProtection="1">
      <alignment horizontal="center" vertical="center" shrinkToFit="1"/>
      <protection locked="0"/>
    </xf>
    <xf numFmtId="0" fontId="8" fillId="0" borderId="14" xfId="2" applyFont="1" applyBorder="1" applyAlignment="1" applyProtection="1">
      <alignment horizontal="center" vertical="center" shrinkToFit="1"/>
      <protection locked="0"/>
    </xf>
    <xf numFmtId="0" fontId="8" fillId="0" borderId="46" xfId="2" applyFont="1" applyBorder="1" applyAlignment="1" applyProtection="1">
      <alignment horizontal="center" vertical="center" shrinkToFit="1"/>
      <protection locked="0"/>
    </xf>
    <xf numFmtId="0" fontId="48" fillId="0" borderId="37" xfId="2" applyFont="1" applyBorder="1" applyAlignment="1" applyProtection="1">
      <alignment horizontal="center" vertical="center" shrinkToFit="1"/>
      <protection locked="0"/>
    </xf>
    <xf numFmtId="0" fontId="48" fillId="0" borderId="55" xfId="2" applyFont="1" applyBorder="1" applyAlignment="1" applyProtection="1">
      <alignment horizontal="center" vertical="center" shrinkToFit="1"/>
      <protection locked="0"/>
    </xf>
    <xf numFmtId="0" fontId="48" fillId="0" borderId="39" xfId="2" applyFont="1" applyBorder="1" applyAlignment="1" applyProtection="1">
      <alignment horizontal="center" vertical="center" shrinkToFit="1"/>
      <protection locked="0"/>
    </xf>
    <xf numFmtId="0" fontId="48" fillId="0" borderId="47" xfId="2" applyFont="1" applyBorder="1" applyAlignment="1" applyProtection="1">
      <alignment horizontal="center" vertical="center" shrinkToFit="1"/>
      <protection locked="0"/>
    </xf>
    <xf numFmtId="0" fontId="4" fillId="0" borderId="39" xfId="2" applyBorder="1" applyAlignment="1">
      <alignment horizontal="center" vertical="center" shrinkToFit="1"/>
    </xf>
    <xf numFmtId="0" fontId="4" fillId="0" borderId="47" xfId="2" applyBorder="1" applyAlignment="1">
      <alignment horizontal="center" vertical="center" shrinkToFit="1"/>
    </xf>
    <xf numFmtId="0" fontId="50" fillId="0" borderId="64" xfId="2" applyFont="1" applyBorder="1" applyAlignment="1" applyProtection="1">
      <alignment horizontal="center" vertical="center" shrinkToFit="1"/>
      <protection locked="0"/>
    </xf>
    <xf numFmtId="0" fontId="50" fillId="0" borderId="65" xfId="2" applyFont="1" applyBorder="1" applyAlignment="1" applyProtection="1">
      <alignment horizontal="center" vertical="center" shrinkToFit="1"/>
      <protection locked="0"/>
    </xf>
    <xf numFmtId="0" fontId="50" fillId="0" borderId="66" xfId="2" applyFont="1" applyBorder="1" applyAlignment="1" applyProtection="1">
      <alignment horizontal="center" vertical="center" shrinkToFit="1"/>
      <protection locked="0"/>
    </xf>
    <xf numFmtId="0" fontId="37" fillId="0" borderId="0" xfId="2" applyFont="1" applyAlignment="1">
      <alignment horizontal="center" vertical="center" wrapText="1" shrinkToFit="1"/>
    </xf>
    <xf numFmtId="0" fontId="37" fillId="0" borderId="0" xfId="2" applyFont="1" applyAlignment="1">
      <alignment horizontal="center" vertical="center" shrinkToFit="1"/>
    </xf>
    <xf numFmtId="0" fontId="4" fillId="0" borderId="35" xfId="2" applyBorder="1" applyAlignment="1">
      <alignment horizontal="center" vertical="center" shrinkToFit="1"/>
    </xf>
    <xf numFmtId="0" fontId="4" fillId="0" borderId="23" xfId="2" applyBorder="1" applyAlignment="1">
      <alignment horizontal="center" vertical="center" shrinkToFit="1"/>
    </xf>
    <xf numFmtId="0" fontId="4" fillId="0" borderId="35" xfId="2" applyBorder="1" applyAlignment="1" applyProtection="1">
      <alignment horizontal="center" vertical="center" shrinkToFit="1"/>
      <protection locked="0"/>
    </xf>
    <xf numFmtId="0" fontId="4" fillId="0" borderId="36" xfId="2" applyBorder="1" applyAlignment="1" applyProtection="1">
      <alignment horizontal="center" vertical="center" shrinkToFit="1"/>
      <protection locked="0"/>
    </xf>
    <xf numFmtId="0" fontId="4" fillId="0" borderId="23" xfId="2" applyBorder="1" applyAlignment="1" applyProtection="1">
      <alignment horizontal="center" vertical="center" shrinkToFit="1"/>
      <protection locked="0"/>
    </xf>
    <xf numFmtId="0" fontId="4" fillId="0" borderId="16" xfId="2" applyBorder="1" applyAlignment="1">
      <alignment horizontal="center" vertical="center" shrinkToFit="1"/>
    </xf>
    <xf numFmtId="0" fontId="4" fillId="0" borderId="10" xfId="2" applyBorder="1" applyAlignment="1">
      <alignment horizontal="center" vertical="center" shrinkToFit="1"/>
    </xf>
  </cellXfs>
  <cellStyles count="5">
    <cellStyle name="ハイパーリンク" xfId="4" builtinId="8"/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101"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bgColor theme="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  <border>
        <left style="hair">
          <color auto="1"/>
        </left>
        <right style="hair">
          <color auto="1"/>
        </right>
      </border>
    </dxf>
    <dxf>
      <fill>
        <patternFill>
          <bgColor theme="0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  <border>
        <left style="hair">
          <color auto="1"/>
        </left>
        <right style="hair">
          <color auto="1"/>
        </right>
        <vertical/>
        <horizontal/>
      </border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border>
        <left style="hair">
          <color indexed="64"/>
        </left>
        <right style="hair">
          <color indexed="64"/>
        </right>
      </border>
    </dxf>
    <dxf>
      <fill>
        <patternFill>
          <bgColor theme="0" tint="-0.14996795556505021"/>
        </patternFill>
      </fill>
    </dxf>
    <dxf>
      <fill>
        <patternFill patternType="solid">
          <bgColor theme="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  <border>
        <left style="hair">
          <color auto="1"/>
        </left>
        <right style="hair">
          <color auto="1"/>
        </right>
      </border>
    </dxf>
    <dxf>
      <fill>
        <patternFill>
          <bgColor theme="0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bgColor theme="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  <border>
        <left style="hair">
          <color auto="1"/>
        </left>
        <right style="hair">
          <color auto="1"/>
        </right>
        <vertical/>
        <horizontal/>
      </border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border>
        <left style="hair">
          <color indexed="64"/>
        </left>
        <right style="hair">
          <color indexed="64"/>
        </right>
      </border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3567;BF!AE11"/><Relationship Id="rId1" Type="http://schemas.openxmlformats.org/officeDocument/2006/relationships/hyperlink" Target="#&#12467;&#12531;&#12463;&#12540;&#12523;!I1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510540</xdr:colOff>
      <xdr:row>6</xdr:row>
      <xdr:rowOff>38100</xdr:rowOff>
    </xdr:from>
    <xdr:to>
      <xdr:col>8</xdr:col>
      <xdr:colOff>30480</xdr:colOff>
      <xdr:row>9</xdr:row>
      <xdr:rowOff>7620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E649DF-63D3-97D4-4D15-0112BB9FD04F}"/>
            </a:ext>
          </a:extLst>
        </xdr:cNvPr>
        <xdr:cNvSpPr/>
      </xdr:nvSpPr>
      <xdr:spPr>
        <a:xfrm>
          <a:off x="1737360" y="1737360"/>
          <a:ext cx="3177540" cy="487680"/>
        </a:xfrm>
        <a:prstGeom prst="round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>
              <a:solidFill>
                <a:sysClr val="windowText" lastClr="000000"/>
              </a:solidFill>
              <a:latin typeface="AR丸ゴシック体E" panose="020F0909000000000000" pitchFamily="49" charset="-128"/>
              <a:ea typeface="AR丸ゴシック体E" panose="020F0909000000000000" pitchFamily="49" charset="-128"/>
            </a:rPr>
            <a:t>吹奏楽コンクール</a:t>
          </a:r>
          <a:endParaRPr kumimoji="1" lang="en-US" altLang="ja-JP" sz="2800">
            <a:solidFill>
              <a:sysClr val="windowText" lastClr="000000"/>
            </a:solidFill>
            <a:latin typeface="AR丸ゴシック体E" panose="020F0909000000000000" pitchFamily="49" charset="-128"/>
            <a:ea typeface="AR丸ゴシック体E" panose="020F0909000000000000" pitchFamily="49" charset="-128"/>
          </a:endParaRPr>
        </a:p>
      </xdr:txBody>
    </xdr:sp>
    <xdr:clientData/>
  </xdr:twoCellAnchor>
  <xdr:twoCellAnchor>
    <xdr:from>
      <xdr:col>0</xdr:col>
      <xdr:colOff>393700</xdr:colOff>
      <xdr:row>11</xdr:row>
      <xdr:rowOff>22860</xdr:rowOff>
    </xdr:from>
    <xdr:to>
      <xdr:col>10</xdr:col>
      <xdr:colOff>336550</xdr:colOff>
      <xdr:row>14</xdr:row>
      <xdr:rowOff>7620</xdr:rowOff>
    </xdr:to>
    <xdr:sp macro="" textlink="">
      <xdr:nvSpPr>
        <xdr:cNvPr id="4" name="四角形: 角を丸くする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A43DDB-722B-4511-A80C-3E09AF8BBEFD}"/>
            </a:ext>
          </a:extLst>
        </xdr:cNvPr>
        <xdr:cNvSpPr/>
      </xdr:nvSpPr>
      <xdr:spPr>
        <a:xfrm>
          <a:off x="393700" y="2562860"/>
          <a:ext cx="6057900" cy="480060"/>
        </a:xfrm>
        <a:prstGeom prst="roundRect">
          <a:avLst/>
        </a:prstGeom>
        <a:solidFill>
          <a:srgbClr val="00B0F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latin typeface="AR丸ゴシック体E" panose="020F0909000000000000" pitchFamily="49" charset="-128"/>
              <a:ea typeface="AR丸ゴシック体E" panose="020F0909000000000000" pitchFamily="49" charset="-128"/>
            </a:rPr>
            <a:t>バンドフェスティバル（ステージ）</a:t>
          </a:r>
          <a:endParaRPr kumimoji="1" lang="en-US" altLang="ja-JP" sz="2800">
            <a:latin typeface="AR丸ゴシック体E" panose="020F0909000000000000" pitchFamily="49" charset="-128"/>
            <a:ea typeface="AR丸ゴシック体E" panose="020F0909000000000000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133350</xdr:colOff>
      <xdr:row>15</xdr:row>
      <xdr:rowOff>47624</xdr:rowOff>
    </xdr:from>
    <xdr:to>
      <xdr:col>42</xdr:col>
      <xdr:colOff>371474</xdr:colOff>
      <xdr:row>17</xdr:row>
      <xdr:rowOff>180972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C850C00A-9D5B-4EBC-A8FB-C692969E19D1}"/>
            </a:ext>
          </a:extLst>
        </xdr:cNvPr>
        <xdr:cNvSpPr/>
      </xdr:nvSpPr>
      <xdr:spPr>
        <a:xfrm rot="10800000">
          <a:off x="7172325" y="2352674"/>
          <a:ext cx="409574" cy="485773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133350</xdr:colOff>
      <xdr:row>15</xdr:row>
      <xdr:rowOff>47624</xdr:rowOff>
    </xdr:from>
    <xdr:to>
      <xdr:col>42</xdr:col>
      <xdr:colOff>371474</xdr:colOff>
      <xdr:row>17</xdr:row>
      <xdr:rowOff>180972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CE100127-B525-40B7-82CA-3254B8E304B3}"/>
            </a:ext>
          </a:extLst>
        </xdr:cNvPr>
        <xdr:cNvSpPr/>
      </xdr:nvSpPr>
      <xdr:spPr>
        <a:xfrm rot="10800000">
          <a:off x="6694170" y="2280284"/>
          <a:ext cx="360044" cy="453388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"/>
  <sheetViews>
    <sheetView showGridLines="0" showRowColHeaders="0" workbookViewId="0">
      <selection activeCell="J9" sqref="J9"/>
    </sheetView>
  </sheetViews>
  <sheetFormatPr defaultRowHeight="13"/>
  <cols>
    <col min="1" max="1" width="9" customWidth="1"/>
  </cols>
  <sheetData>
    <row r="1" spans="1:16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48.65" customHeight="1">
      <c r="A3" s="86" t="s">
        <v>178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42"/>
      <c r="M3" s="42"/>
      <c r="N3" s="42"/>
      <c r="O3" s="42"/>
      <c r="P3" s="42"/>
    </row>
    <row r="4" spans="1:16" ht="14.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42"/>
      <c r="M4" s="42"/>
      <c r="N4" s="42"/>
      <c r="O4" s="42"/>
      <c r="P4" s="42"/>
    </row>
    <row r="5" spans="1:16" ht="30" customHeight="1">
      <c r="A5" s="84" t="s">
        <v>167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42"/>
      <c r="M5" s="42"/>
      <c r="N5" s="42"/>
      <c r="O5" s="42"/>
      <c r="P5" s="42"/>
    </row>
    <row r="6" spans="1:16" ht="14.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42"/>
      <c r="M6" s="42"/>
      <c r="N6" s="42"/>
      <c r="O6" s="42"/>
      <c r="P6" s="42"/>
    </row>
    <row r="7" spans="1:16" ht="14.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42"/>
      <c r="M7" s="42"/>
      <c r="N7" s="42"/>
      <c r="O7" s="42"/>
      <c r="P7" s="42"/>
    </row>
    <row r="8" spans="1:16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</row>
    <row r="10" spans="1:16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</row>
    <row r="14" spans="1:16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</row>
    <row r="15" spans="1:16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</row>
    <row r="16" spans="1:16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1:16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</row>
    <row r="18" spans="1:16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6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6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</row>
    <row r="21" spans="1:16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</row>
    <row r="22" spans="1:16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</row>
    <row r="24" spans="1:16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</row>
    <row r="25" spans="1:16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6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</row>
    <row r="27" spans="1:16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</sheetData>
  <sheetProtection algorithmName="SHA-512" hashValue="SyY/btj4ab6Hwuqu4D0POr0PBYh0GfGBWSRJcx+wyQzaog+wAkDapSvdDj14qfmRvMhv5Z3y4U8iT8V87WnU8Q==" saltValue="jVBEEC3PZYM73z3aHUicPw==" spinCount="100000" sheet="1" selectLockedCells="1"/>
  <mergeCells count="3">
    <mergeCell ref="A5:K5"/>
    <mergeCell ref="A3:K3"/>
    <mergeCell ref="A7:K7"/>
  </mergeCells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CI75"/>
  <sheetViews>
    <sheetView showGridLines="0" showRowColHeaders="0" tabSelected="1" zoomScale="115" zoomScaleNormal="115" workbookViewId="0">
      <selection activeCell="I11" sqref="I11:X12"/>
    </sheetView>
  </sheetViews>
  <sheetFormatPr defaultColWidth="2.1796875" defaultRowHeight="13"/>
  <cols>
    <col min="1" max="42" width="2.36328125" customWidth="1"/>
    <col min="43" max="43" width="4.90625" customWidth="1"/>
    <col min="45" max="46" width="2.1796875" customWidth="1"/>
    <col min="47" max="47" width="15.81640625" customWidth="1"/>
    <col min="48" max="58" width="4" hidden="1" customWidth="1"/>
    <col min="59" max="59" width="5.6328125" hidden="1" customWidth="1"/>
    <col min="60" max="61" width="2.1796875" hidden="1" customWidth="1"/>
    <col min="62" max="62" width="33.08984375" hidden="1" customWidth="1"/>
    <col min="63" max="63" width="7.08984375" hidden="1" customWidth="1"/>
    <col min="64" max="64" width="16.08984375" hidden="1" customWidth="1"/>
    <col min="65" max="65" width="4.81640625" hidden="1" customWidth="1"/>
    <col min="66" max="67" width="2.1796875" hidden="1" customWidth="1"/>
    <col min="68" max="68" width="16.08984375" hidden="1" customWidth="1"/>
    <col min="69" max="86" width="2.1796875" hidden="1" customWidth="1"/>
    <col min="87" max="87" width="34.90625" hidden="1" customWidth="1"/>
    <col min="88" max="100" width="2.1796875" customWidth="1"/>
  </cols>
  <sheetData>
    <row r="1" spans="2:64" s="7" customFormat="1" ht="13.5" thickBot="1"/>
    <row r="2" spans="2:64" s="7" customFormat="1" ht="6.75" customHeight="1"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57"/>
      <c r="AC2" s="57"/>
      <c r="AD2" s="57"/>
      <c r="AE2" s="57"/>
      <c r="AF2" s="57"/>
      <c r="AG2" s="57"/>
      <c r="AH2" s="57"/>
      <c r="AI2" s="57"/>
      <c r="AJ2" s="57"/>
      <c r="AK2" s="58"/>
      <c r="AL2" s="54"/>
      <c r="AM2" s="54"/>
      <c r="AN2" s="54"/>
      <c r="AO2" s="54"/>
    </row>
    <row r="3" spans="2:64" s="7" customFormat="1">
      <c r="E3" s="11"/>
      <c r="G3" s="12"/>
      <c r="H3" s="62" t="s">
        <v>75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4"/>
      <c r="T3" s="62" t="s">
        <v>76</v>
      </c>
      <c r="U3" s="63"/>
      <c r="V3" s="63"/>
      <c r="W3" s="63"/>
      <c r="X3" s="63"/>
      <c r="Y3" s="63"/>
      <c r="Z3" s="63"/>
      <c r="AA3" s="63"/>
      <c r="AB3" s="65"/>
      <c r="AC3" s="65"/>
      <c r="AD3" s="65"/>
      <c r="AE3" s="65"/>
      <c r="AF3" s="65"/>
      <c r="AG3" s="65"/>
      <c r="AH3" s="65"/>
      <c r="AI3" s="54"/>
      <c r="AJ3" s="54"/>
      <c r="AK3" s="59"/>
      <c r="AL3" s="54"/>
      <c r="AM3" s="54"/>
      <c r="AN3" s="54"/>
      <c r="AO3" s="54"/>
    </row>
    <row r="4" spans="2:64" s="7" customFormat="1" ht="4.5" customHeight="1">
      <c r="E4" s="11"/>
      <c r="H4" s="62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2"/>
      <c r="U4" s="63"/>
      <c r="V4" s="63"/>
      <c r="W4" s="63"/>
      <c r="X4" s="63"/>
      <c r="Y4" s="63"/>
      <c r="Z4" s="63"/>
      <c r="AA4" s="63"/>
      <c r="AB4" s="65"/>
      <c r="AC4" s="65"/>
      <c r="AD4" s="65"/>
      <c r="AE4" s="65"/>
      <c r="AF4" s="65"/>
      <c r="AG4" s="65"/>
      <c r="AH4" s="65"/>
      <c r="AI4" s="54"/>
      <c r="AJ4" s="54"/>
      <c r="AK4" s="59"/>
      <c r="AL4" s="54"/>
      <c r="AM4" s="54"/>
      <c r="AN4" s="54"/>
      <c r="AO4" s="54"/>
    </row>
    <row r="5" spans="2:64" s="7" customFormat="1">
      <c r="E5" s="11"/>
      <c r="G5" s="70"/>
      <c r="H5" s="62" t="s">
        <v>80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2"/>
      <c r="U5" s="63"/>
      <c r="V5" s="63"/>
      <c r="W5" s="63"/>
      <c r="X5" s="63"/>
      <c r="Y5" s="63"/>
      <c r="Z5" s="63"/>
      <c r="AA5" s="63"/>
      <c r="AB5" s="65"/>
      <c r="AC5" s="65"/>
      <c r="AD5" s="65"/>
      <c r="AE5" s="65"/>
      <c r="AF5" s="65"/>
      <c r="AG5" s="65"/>
      <c r="AH5" s="65"/>
      <c r="AI5" s="54"/>
      <c r="AJ5" s="54"/>
      <c r="AK5" s="59"/>
      <c r="AL5" s="54"/>
      <c r="AM5" s="54"/>
      <c r="AN5" s="54"/>
      <c r="AO5" s="54"/>
    </row>
    <row r="6" spans="2:64" s="7" customFormat="1" ht="6" customHeight="1" thickBot="1"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60"/>
      <c r="AC6" s="60"/>
      <c r="AD6" s="60"/>
      <c r="AE6" s="60"/>
      <c r="AF6" s="60"/>
      <c r="AG6" s="60"/>
      <c r="AH6" s="60"/>
      <c r="AI6" s="60"/>
      <c r="AJ6" s="60"/>
      <c r="AK6" s="61"/>
      <c r="AL6" s="54"/>
      <c r="AM6" s="54"/>
      <c r="AN6" s="54"/>
      <c r="AO6" s="54"/>
    </row>
    <row r="7" spans="2:64" s="7" customFormat="1"/>
    <row r="8" spans="2:64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2"/>
      <c r="AV8" t="s">
        <v>56</v>
      </c>
    </row>
    <row r="9" spans="2:64" ht="13.5" customHeight="1">
      <c r="B9" s="1"/>
      <c r="C9" s="271" t="s">
        <v>179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1"/>
      <c r="AP9" s="3"/>
      <c r="AQ9" s="2"/>
      <c r="AV9" s="45"/>
      <c r="AW9" s="45"/>
      <c r="AX9" s="45"/>
      <c r="AY9" s="45"/>
      <c r="AZ9" s="45"/>
      <c r="BA9" s="45"/>
      <c r="BB9" s="45"/>
      <c r="BC9" s="45"/>
      <c r="BD9" s="45"/>
    </row>
    <row r="10" spans="2:64" ht="13.25" customHeight="1">
      <c r="B10" s="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1"/>
      <c r="AP10" s="3"/>
      <c r="AQ10" s="4"/>
      <c r="AV10" s="45"/>
      <c r="AW10" s="45"/>
      <c r="AX10" s="45"/>
      <c r="AY10" s="45"/>
      <c r="AZ10" s="45"/>
      <c r="BA10" s="45"/>
      <c r="BB10" s="45"/>
      <c r="BC10" s="45"/>
      <c r="BD10" s="45"/>
    </row>
    <row r="11" spans="2:64" ht="13.5" customHeight="1">
      <c r="B11" s="1"/>
      <c r="C11" s="272" t="s">
        <v>0</v>
      </c>
      <c r="D11" s="273"/>
      <c r="E11" s="273"/>
      <c r="F11" s="273"/>
      <c r="G11" s="273"/>
      <c r="H11" s="273"/>
      <c r="I11" s="276" t="s">
        <v>57</v>
      </c>
      <c r="J11" s="276"/>
      <c r="K11" s="276"/>
      <c r="L11" s="276"/>
      <c r="M11" s="276"/>
      <c r="N11" s="276"/>
      <c r="O11" s="276"/>
      <c r="P11" s="276"/>
      <c r="Q11" s="276"/>
      <c r="R11" s="276"/>
      <c r="S11" s="276"/>
      <c r="T11" s="276"/>
      <c r="U11" s="276"/>
      <c r="V11" s="276"/>
      <c r="W11" s="276"/>
      <c r="X11" s="277"/>
      <c r="Y11" s="272" t="s">
        <v>1</v>
      </c>
      <c r="Z11" s="273"/>
      <c r="AA11" s="273"/>
      <c r="AB11" s="273"/>
      <c r="AC11" s="273"/>
      <c r="AD11" s="273"/>
      <c r="AE11" s="280" t="s">
        <v>57</v>
      </c>
      <c r="AF11" s="281"/>
      <c r="AG11" s="281"/>
      <c r="AH11" s="281"/>
      <c r="AI11" s="281"/>
      <c r="AJ11" s="281"/>
      <c r="AK11" s="284" t="s">
        <v>47</v>
      </c>
      <c r="AL11" s="284"/>
      <c r="AM11" s="284"/>
      <c r="AN11" s="285"/>
      <c r="AO11" s="1"/>
      <c r="AP11" s="3"/>
      <c r="AV11" s="46" t="s">
        <v>57</v>
      </c>
      <c r="AW11" s="46" t="s">
        <v>86</v>
      </c>
      <c r="AX11" s="46" t="s">
        <v>137</v>
      </c>
      <c r="AY11" s="46" t="s">
        <v>138</v>
      </c>
      <c r="AZ11" s="46" t="s">
        <v>46</v>
      </c>
      <c r="BA11" s="46" t="s">
        <v>51</v>
      </c>
      <c r="BB11" s="46" t="s">
        <v>26</v>
      </c>
      <c r="BC11" s="46" t="s">
        <v>27</v>
      </c>
      <c r="BF11" s="46"/>
    </row>
    <row r="12" spans="2:64" ht="13.5" customHeight="1" thickBot="1">
      <c r="B12" s="1"/>
      <c r="C12" s="274"/>
      <c r="D12" s="275"/>
      <c r="E12" s="275"/>
      <c r="F12" s="275"/>
      <c r="G12" s="275"/>
      <c r="H12" s="275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9"/>
      <c r="Y12" s="274"/>
      <c r="Z12" s="275"/>
      <c r="AA12" s="275"/>
      <c r="AB12" s="275"/>
      <c r="AC12" s="275"/>
      <c r="AD12" s="275"/>
      <c r="AE12" s="282"/>
      <c r="AF12" s="283"/>
      <c r="AG12" s="283"/>
      <c r="AH12" s="283"/>
      <c r="AI12" s="283"/>
      <c r="AJ12" s="283"/>
      <c r="AK12" s="286"/>
      <c r="AL12" s="286"/>
      <c r="AM12" s="286"/>
      <c r="AN12" s="287"/>
      <c r="AO12" s="1"/>
      <c r="AP12" s="3"/>
      <c r="AV12" s="46" t="s">
        <v>57</v>
      </c>
      <c r="AW12" s="46" t="s">
        <v>52</v>
      </c>
      <c r="AX12" s="46" t="s">
        <v>48</v>
      </c>
      <c r="AY12" s="46" t="s">
        <v>49</v>
      </c>
      <c r="AZ12" s="46" t="s">
        <v>50</v>
      </c>
      <c r="BA12" s="45"/>
      <c r="BB12" s="45"/>
      <c r="BC12" s="45"/>
      <c r="BD12" s="45"/>
    </row>
    <row r="13" spans="2:64" ht="13.5" customHeight="1" thickBot="1">
      <c r="B13" s="1"/>
      <c r="C13" s="324" t="s">
        <v>2</v>
      </c>
      <c r="D13" s="325"/>
      <c r="E13" s="325"/>
      <c r="F13" s="325"/>
      <c r="G13" s="325"/>
      <c r="H13" s="325"/>
      <c r="I13" s="15" t="s">
        <v>28</v>
      </c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16" t="s">
        <v>29</v>
      </c>
      <c r="AJ13" s="326" t="s">
        <v>3</v>
      </c>
      <c r="AK13" s="327"/>
      <c r="AL13" s="327"/>
      <c r="AM13" s="327"/>
      <c r="AN13" s="328"/>
      <c r="AO13" s="1"/>
      <c r="AP13" s="3"/>
      <c r="AR13" s="142" t="s">
        <v>150</v>
      </c>
      <c r="AS13" s="143"/>
      <c r="AT13" s="143"/>
      <c r="AU13" s="144"/>
      <c r="AV13" s="74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</row>
    <row r="14" spans="2:64" ht="13.5" customHeight="1" thickBot="1">
      <c r="B14" s="1"/>
      <c r="C14" s="163" t="s">
        <v>4</v>
      </c>
      <c r="D14" s="164"/>
      <c r="E14" s="164"/>
      <c r="F14" s="164"/>
      <c r="G14" s="164"/>
      <c r="H14" s="165"/>
      <c r="I14" s="169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1"/>
      <c r="AJ14" s="157"/>
      <c r="AK14" s="158"/>
      <c r="AL14" s="158"/>
      <c r="AM14" s="158"/>
      <c r="AN14" s="159"/>
      <c r="AO14" s="1"/>
      <c r="AP14" s="3"/>
      <c r="AR14" s="145"/>
      <c r="AS14" s="146"/>
      <c r="AT14" s="146"/>
      <c r="AU14" s="147"/>
      <c r="AV14" s="74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K14" s="55" t="s">
        <v>66</v>
      </c>
      <c r="BL14" s="52" t="str">
        <f>IF(部門="小学生",100,"")</f>
        <v/>
      </c>
    </row>
    <row r="15" spans="2:64" ht="13.5" customHeight="1" thickBot="1">
      <c r="B15" s="1"/>
      <c r="C15" s="166"/>
      <c r="D15" s="167"/>
      <c r="E15" s="167"/>
      <c r="F15" s="167"/>
      <c r="G15" s="167"/>
      <c r="H15" s="168"/>
      <c r="I15" s="172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4"/>
      <c r="AJ15" s="160"/>
      <c r="AK15" s="161"/>
      <c r="AL15" s="161"/>
      <c r="AM15" s="161"/>
      <c r="AN15" s="162"/>
      <c r="AO15" s="1"/>
      <c r="AP15" s="3"/>
      <c r="AR15" s="145"/>
      <c r="AS15" s="146"/>
      <c r="AT15" s="146"/>
      <c r="AU15" s="147"/>
      <c r="AV15" s="74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K15" s="55" t="s">
        <v>67</v>
      </c>
      <c r="BL15" s="52" t="str">
        <f>IF(部門="中学生Ｂ",30,IF(部門="高等学校Ｂ",30,""))</f>
        <v/>
      </c>
    </row>
    <row r="16" spans="2:64" ht="13.5" customHeight="1" thickBot="1">
      <c r="B16" s="1"/>
      <c r="C16" s="154" t="s">
        <v>7</v>
      </c>
      <c r="D16" s="155"/>
      <c r="E16" s="155"/>
      <c r="F16" s="155"/>
      <c r="G16" s="155"/>
      <c r="H16" s="156"/>
      <c r="I16" s="43" t="s">
        <v>43</v>
      </c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44" t="s">
        <v>29</v>
      </c>
      <c r="W16" s="185" t="s">
        <v>79</v>
      </c>
      <c r="X16" s="155"/>
      <c r="Y16" s="155"/>
      <c r="Z16" s="156"/>
      <c r="AA16" s="182">
        <f>大会参加者名簿!X15</f>
        <v>0</v>
      </c>
      <c r="AB16" s="155"/>
      <c r="AC16" s="155"/>
      <c r="AD16" s="176" t="s">
        <v>19</v>
      </c>
      <c r="AE16" s="177"/>
      <c r="AF16" s="185" t="s">
        <v>143</v>
      </c>
      <c r="AG16" s="155"/>
      <c r="AH16" s="155"/>
      <c r="AI16" s="156"/>
      <c r="AJ16" s="182">
        <f>大会参加者名簿!X12</f>
        <v>0</v>
      </c>
      <c r="AK16" s="155"/>
      <c r="AL16" s="155"/>
      <c r="AM16" s="176" t="s">
        <v>19</v>
      </c>
      <c r="AN16" s="177"/>
      <c r="AO16" s="1"/>
      <c r="AP16" s="3"/>
      <c r="AQ16" s="153"/>
      <c r="AR16" s="145"/>
      <c r="AS16" s="146"/>
      <c r="AT16" s="146"/>
      <c r="AU16" s="147"/>
      <c r="AV16" s="74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K16" s="55" t="s">
        <v>68</v>
      </c>
      <c r="BL16" s="52" t="str">
        <f>IF(部門="中学生Ａ",50,"")</f>
        <v/>
      </c>
    </row>
    <row r="17" spans="2:64" ht="13.5" customHeight="1" thickBot="1">
      <c r="B17" s="1"/>
      <c r="C17" s="163" t="s">
        <v>42</v>
      </c>
      <c r="D17" s="178"/>
      <c r="E17" s="178"/>
      <c r="F17" s="178"/>
      <c r="G17" s="178"/>
      <c r="H17" s="187"/>
      <c r="I17" s="190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2"/>
      <c r="W17" s="186"/>
      <c r="X17" s="178"/>
      <c r="Y17" s="178"/>
      <c r="Z17" s="187"/>
      <c r="AA17" s="183"/>
      <c r="AB17" s="178"/>
      <c r="AC17" s="178"/>
      <c r="AD17" s="178"/>
      <c r="AE17" s="179"/>
      <c r="AF17" s="186"/>
      <c r="AG17" s="178"/>
      <c r="AH17" s="178"/>
      <c r="AI17" s="187"/>
      <c r="AJ17" s="183"/>
      <c r="AK17" s="178"/>
      <c r="AL17" s="178"/>
      <c r="AM17" s="178"/>
      <c r="AN17" s="179"/>
      <c r="AO17" s="1"/>
      <c r="AP17" s="3"/>
      <c r="AQ17" s="153"/>
      <c r="AR17" s="145"/>
      <c r="AS17" s="146"/>
      <c r="AT17" s="146"/>
      <c r="AU17" s="147"/>
      <c r="AV17" s="74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J17" s="52">
        <f>IF(部門="中学生Ｂ",20,IF(部門="高等学校Ｂ",20,0))</f>
        <v>0</v>
      </c>
      <c r="BK17" s="55" t="s">
        <v>69</v>
      </c>
      <c r="BL17" s="52" t="str">
        <f>IF(部門="高等学校Ａ",55,IF(部門="大学",55,""))</f>
        <v/>
      </c>
    </row>
    <row r="18" spans="2:64" ht="13.5" customHeight="1" thickBot="1">
      <c r="B18" s="1"/>
      <c r="C18" s="188"/>
      <c r="D18" s="180"/>
      <c r="E18" s="180"/>
      <c r="F18" s="180"/>
      <c r="G18" s="180"/>
      <c r="H18" s="189"/>
      <c r="I18" s="193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5"/>
      <c r="W18" s="188"/>
      <c r="X18" s="180"/>
      <c r="Y18" s="180"/>
      <c r="Z18" s="189"/>
      <c r="AA18" s="184"/>
      <c r="AB18" s="180"/>
      <c r="AC18" s="180"/>
      <c r="AD18" s="180"/>
      <c r="AE18" s="181"/>
      <c r="AF18" s="188"/>
      <c r="AG18" s="180"/>
      <c r="AH18" s="180"/>
      <c r="AI18" s="189"/>
      <c r="AJ18" s="184"/>
      <c r="AK18" s="180"/>
      <c r="AL18" s="180"/>
      <c r="AM18" s="180"/>
      <c r="AN18" s="181"/>
      <c r="AO18" s="1"/>
      <c r="AP18" s="3"/>
      <c r="AQ18" s="153"/>
      <c r="AR18" s="145"/>
      <c r="AS18" s="146"/>
      <c r="AT18" s="146"/>
      <c r="AU18" s="147"/>
      <c r="AV18" s="74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K18" s="55" t="s">
        <v>70</v>
      </c>
      <c r="BL18" s="52" t="str">
        <f>IF(部門="職場・一般",65,"")</f>
        <v/>
      </c>
    </row>
    <row r="19" spans="2:64" ht="13.5" customHeight="1" thickBot="1">
      <c r="B19" s="1"/>
      <c r="C19" s="154" t="s">
        <v>45</v>
      </c>
      <c r="D19" s="196"/>
      <c r="E19" s="196"/>
      <c r="F19" s="196"/>
      <c r="G19" s="196"/>
      <c r="H19" s="197"/>
      <c r="I19" s="301" t="s">
        <v>57</v>
      </c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302"/>
      <c r="AF19" s="306" t="s">
        <v>58</v>
      </c>
      <c r="AG19" s="307"/>
      <c r="AH19" s="307"/>
      <c r="AI19" s="308"/>
      <c r="AJ19" s="301" t="s">
        <v>57</v>
      </c>
      <c r="AK19" s="201"/>
      <c r="AL19" s="201"/>
      <c r="AM19" s="201"/>
      <c r="AN19" s="302"/>
      <c r="AO19" s="1"/>
      <c r="AP19" s="3"/>
      <c r="AQ19" s="153"/>
      <c r="AR19" s="145"/>
      <c r="AS19" s="146"/>
      <c r="AT19" s="146"/>
      <c r="AU19" s="147"/>
      <c r="AV19" s="74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J19" s="56">
        <f>SUM(BL14:BL18)</f>
        <v>0</v>
      </c>
    </row>
    <row r="20" spans="2:64" ht="13.5" customHeight="1">
      <c r="B20" s="1"/>
      <c r="C20" s="166"/>
      <c r="D20" s="167"/>
      <c r="E20" s="167"/>
      <c r="F20" s="167"/>
      <c r="G20" s="167"/>
      <c r="H20" s="168"/>
      <c r="I20" s="303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5"/>
      <c r="AF20" s="309"/>
      <c r="AG20" s="310"/>
      <c r="AH20" s="310"/>
      <c r="AI20" s="311"/>
      <c r="AJ20" s="303"/>
      <c r="AK20" s="304"/>
      <c r="AL20" s="304"/>
      <c r="AM20" s="304"/>
      <c r="AN20" s="305"/>
      <c r="AO20" s="1"/>
      <c r="AP20" s="3"/>
      <c r="AQ20" s="153"/>
      <c r="AR20" s="145"/>
      <c r="AS20" s="146"/>
      <c r="AT20" s="146"/>
      <c r="AU20" s="147"/>
      <c r="AV20" s="74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</row>
    <row r="21" spans="2:64" ht="13.5" customHeight="1">
      <c r="B21" s="1"/>
      <c r="C21" s="312" t="s">
        <v>44</v>
      </c>
      <c r="D21" s="313"/>
      <c r="E21" s="318" t="s">
        <v>5</v>
      </c>
      <c r="F21" s="196"/>
      <c r="G21" s="196"/>
      <c r="H21" s="197"/>
      <c r="I21" s="43" t="s">
        <v>7</v>
      </c>
      <c r="J21" s="44"/>
      <c r="K21" s="44"/>
      <c r="L21" s="72"/>
      <c r="M21" s="71" t="s">
        <v>63</v>
      </c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83" t="s">
        <v>64</v>
      </c>
      <c r="AO21" s="1"/>
      <c r="AP21" s="3"/>
      <c r="AR21" s="145"/>
      <c r="AS21" s="146"/>
      <c r="AT21" s="146"/>
      <c r="AU21" s="147"/>
      <c r="AV21" s="74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</row>
    <row r="22" spans="2:64" ht="13.5" customHeight="1">
      <c r="B22" s="1"/>
      <c r="C22" s="314"/>
      <c r="D22" s="315"/>
      <c r="E22" s="319"/>
      <c r="F22" s="164"/>
      <c r="G22" s="164"/>
      <c r="H22" s="165"/>
      <c r="I22" s="374" t="s">
        <v>62</v>
      </c>
      <c r="J22" s="375"/>
      <c r="K22" s="375"/>
      <c r="L22" s="376"/>
      <c r="M22" s="303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5"/>
      <c r="AO22" s="1"/>
      <c r="AP22" s="3"/>
      <c r="AR22" s="145"/>
      <c r="AS22" s="146"/>
      <c r="AT22" s="146"/>
      <c r="AU22" s="147"/>
      <c r="AV22" s="74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</row>
    <row r="23" spans="2:64" ht="13.5" customHeight="1" thickBot="1">
      <c r="B23" s="1"/>
      <c r="C23" s="314"/>
      <c r="D23" s="315"/>
      <c r="E23" s="319"/>
      <c r="F23" s="164"/>
      <c r="G23" s="164"/>
      <c r="H23" s="165"/>
      <c r="I23" s="377"/>
      <c r="J23" s="378"/>
      <c r="K23" s="378"/>
      <c r="L23" s="379"/>
      <c r="M23" s="353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354"/>
      <c r="AF23" s="354"/>
      <c r="AG23" s="354"/>
      <c r="AH23" s="354"/>
      <c r="AI23" s="354"/>
      <c r="AJ23" s="354"/>
      <c r="AK23" s="354"/>
      <c r="AL23" s="354"/>
      <c r="AM23" s="354"/>
      <c r="AN23" s="355"/>
      <c r="AO23" s="1"/>
      <c r="AP23" s="3"/>
      <c r="AR23" s="145"/>
      <c r="AS23" s="146"/>
      <c r="AT23" s="146"/>
      <c r="AU23" s="147"/>
      <c r="AV23" s="74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</row>
    <row r="24" spans="2:64" ht="13.5" customHeight="1">
      <c r="B24" s="1"/>
      <c r="C24" s="314"/>
      <c r="D24" s="315"/>
      <c r="E24" s="319"/>
      <c r="F24" s="164"/>
      <c r="G24" s="164"/>
      <c r="H24" s="165"/>
      <c r="I24" s="356" t="s">
        <v>6</v>
      </c>
      <c r="J24" s="357"/>
      <c r="K24" s="357"/>
      <c r="L24" s="358"/>
      <c r="M24" s="362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  <c r="AK24" s="363"/>
      <c r="AL24" s="363"/>
      <c r="AM24" s="363"/>
      <c r="AN24" s="364"/>
      <c r="AO24" s="1"/>
      <c r="AP24" s="3"/>
      <c r="AR24" s="76"/>
      <c r="AS24" s="76"/>
      <c r="AT24" s="76"/>
      <c r="AU24" s="76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</row>
    <row r="25" spans="2:64" ht="13.5" customHeight="1">
      <c r="B25" s="1"/>
      <c r="C25" s="314"/>
      <c r="D25" s="315"/>
      <c r="E25" s="320"/>
      <c r="F25" s="321"/>
      <c r="G25" s="321"/>
      <c r="H25" s="322"/>
      <c r="I25" s="359"/>
      <c r="J25" s="360"/>
      <c r="K25" s="360"/>
      <c r="L25" s="361"/>
      <c r="M25" s="353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54"/>
      <c r="Z25" s="354"/>
      <c r="AA25" s="354"/>
      <c r="AB25" s="354"/>
      <c r="AC25" s="354"/>
      <c r="AD25" s="354"/>
      <c r="AE25" s="354"/>
      <c r="AF25" s="354"/>
      <c r="AG25" s="354"/>
      <c r="AH25" s="354"/>
      <c r="AI25" s="354"/>
      <c r="AJ25" s="354"/>
      <c r="AK25" s="354"/>
      <c r="AL25" s="354"/>
      <c r="AM25" s="354"/>
      <c r="AN25" s="355"/>
      <c r="AO25" s="1"/>
      <c r="AP25" s="3"/>
      <c r="AR25" s="77"/>
      <c r="AS25" s="77"/>
      <c r="AT25" s="77"/>
      <c r="AU25" s="77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</row>
    <row r="26" spans="2:64" ht="13.5" customHeight="1">
      <c r="B26" s="1"/>
      <c r="C26" s="314"/>
      <c r="D26" s="315"/>
      <c r="E26" s="198" t="s">
        <v>7</v>
      </c>
      <c r="F26" s="199"/>
      <c r="G26" s="199"/>
      <c r="H26" s="200"/>
      <c r="I26" s="366" t="s">
        <v>8</v>
      </c>
      <c r="J26" s="17" t="s">
        <v>28</v>
      </c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18" t="s">
        <v>29</v>
      </c>
      <c r="W26" s="371" t="s">
        <v>6</v>
      </c>
      <c r="X26" s="372"/>
      <c r="Y26" s="372"/>
      <c r="Z26" s="372"/>
      <c r="AA26" s="372"/>
      <c r="AB26" s="372"/>
      <c r="AC26" s="372"/>
      <c r="AD26" s="372"/>
      <c r="AE26" s="372"/>
      <c r="AF26" s="372"/>
      <c r="AG26" s="372"/>
      <c r="AH26" s="372"/>
      <c r="AI26" s="372"/>
      <c r="AJ26" s="372"/>
      <c r="AK26" s="372"/>
      <c r="AL26" s="372"/>
      <c r="AM26" s="372"/>
      <c r="AN26" s="373"/>
      <c r="AO26" s="1"/>
      <c r="AP26" s="3"/>
      <c r="AV26" s="45" t="s">
        <v>57</v>
      </c>
      <c r="AW26" s="45"/>
      <c r="AX26" s="45"/>
      <c r="AY26" s="45"/>
      <c r="AZ26" s="45" t="s">
        <v>57</v>
      </c>
      <c r="BA26" s="45"/>
      <c r="BB26" s="45"/>
      <c r="BC26" s="45"/>
      <c r="BD26" s="45"/>
    </row>
    <row r="27" spans="2:64" ht="13.5" customHeight="1">
      <c r="B27" s="1"/>
      <c r="C27" s="314"/>
      <c r="D27" s="315"/>
      <c r="E27" s="389" t="s">
        <v>9</v>
      </c>
      <c r="F27" s="390"/>
      <c r="G27" s="390"/>
      <c r="H27" s="391"/>
      <c r="I27" s="367"/>
      <c r="J27" s="303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69"/>
      <c r="W27" s="303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5"/>
      <c r="AO27" s="1"/>
      <c r="AP27" s="3"/>
      <c r="AV27" s="45" t="s">
        <v>184</v>
      </c>
      <c r="AW27" s="45"/>
      <c r="AX27" s="45"/>
      <c r="AY27" s="45"/>
      <c r="AZ27" s="45" t="s">
        <v>73</v>
      </c>
      <c r="BA27" s="45"/>
      <c r="BB27" s="45"/>
      <c r="BC27" s="45"/>
      <c r="BD27" s="45"/>
    </row>
    <row r="28" spans="2:64" ht="13.5" customHeight="1">
      <c r="B28" s="1"/>
      <c r="C28" s="314"/>
      <c r="D28" s="315"/>
      <c r="E28" s="392"/>
      <c r="F28" s="393"/>
      <c r="G28" s="393"/>
      <c r="H28" s="394"/>
      <c r="I28" s="368"/>
      <c r="J28" s="353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70"/>
      <c r="W28" s="353"/>
      <c r="X28" s="354"/>
      <c r="Y28" s="354"/>
      <c r="Z28" s="354"/>
      <c r="AA28" s="354"/>
      <c r="AB28" s="354"/>
      <c r="AC28" s="354"/>
      <c r="AD28" s="354"/>
      <c r="AE28" s="354"/>
      <c r="AF28" s="354"/>
      <c r="AG28" s="354"/>
      <c r="AH28" s="354"/>
      <c r="AI28" s="354"/>
      <c r="AJ28" s="354"/>
      <c r="AK28" s="354"/>
      <c r="AL28" s="354"/>
      <c r="AM28" s="354"/>
      <c r="AN28" s="355"/>
      <c r="AO28" s="1"/>
      <c r="AP28" s="3"/>
      <c r="AV28" s="45" t="s">
        <v>185</v>
      </c>
      <c r="AW28" s="45"/>
      <c r="AX28" s="45"/>
      <c r="AY28" s="45"/>
      <c r="AZ28" s="45" t="s">
        <v>74</v>
      </c>
      <c r="BA28" s="45"/>
      <c r="BB28" s="45"/>
      <c r="BC28" s="45"/>
      <c r="BD28" s="45"/>
    </row>
    <row r="29" spans="2:64" ht="13.5" customHeight="1">
      <c r="B29" s="1"/>
      <c r="C29" s="314"/>
      <c r="D29" s="315"/>
      <c r="E29" s="198" t="s">
        <v>7</v>
      </c>
      <c r="F29" s="199"/>
      <c r="G29" s="199"/>
      <c r="H29" s="200"/>
      <c r="I29" s="366" t="s">
        <v>8</v>
      </c>
      <c r="J29" s="17" t="s">
        <v>28</v>
      </c>
      <c r="K29" s="365"/>
      <c r="L29" s="365"/>
      <c r="M29" s="365"/>
      <c r="N29" s="365"/>
      <c r="O29" s="365"/>
      <c r="P29" s="365"/>
      <c r="Q29" s="365"/>
      <c r="R29" s="365"/>
      <c r="S29" s="365"/>
      <c r="T29" s="365"/>
      <c r="U29" s="365"/>
      <c r="V29" s="18" t="s">
        <v>29</v>
      </c>
      <c r="W29" s="371" t="s">
        <v>6</v>
      </c>
      <c r="X29" s="372"/>
      <c r="Y29" s="372"/>
      <c r="Z29" s="372"/>
      <c r="AA29" s="372"/>
      <c r="AB29" s="372"/>
      <c r="AC29" s="372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373"/>
      <c r="AO29" s="1"/>
      <c r="AP29" s="3"/>
      <c r="AV29" s="45" t="s">
        <v>187</v>
      </c>
      <c r="AW29" s="45"/>
      <c r="AX29" s="45"/>
      <c r="AY29" s="45"/>
      <c r="AZ29" s="45"/>
      <c r="BA29" s="45"/>
      <c r="BB29" s="45"/>
      <c r="BC29" s="45"/>
      <c r="BD29" s="45"/>
    </row>
    <row r="30" spans="2:64" ht="13.5" customHeight="1">
      <c r="B30" s="1"/>
      <c r="C30" s="314"/>
      <c r="D30" s="315"/>
      <c r="E30" s="389" t="s">
        <v>10</v>
      </c>
      <c r="F30" s="390"/>
      <c r="G30" s="390"/>
      <c r="H30" s="391"/>
      <c r="I30" s="367"/>
      <c r="J30" s="303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69"/>
      <c r="W30" s="303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5"/>
      <c r="AO30" s="1"/>
      <c r="AP30" s="3"/>
      <c r="AV30" s="45" t="s">
        <v>186</v>
      </c>
      <c r="AW30" s="45"/>
      <c r="AX30" s="45"/>
      <c r="AY30" s="45"/>
      <c r="AZ30" s="45"/>
      <c r="BA30" s="45"/>
      <c r="BB30" s="45"/>
      <c r="BC30" s="45"/>
      <c r="BD30" s="45"/>
    </row>
    <row r="31" spans="2:64" ht="13.5" customHeight="1">
      <c r="B31" s="1"/>
      <c r="C31" s="314"/>
      <c r="D31" s="315"/>
      <c r="E31" s="392"/>
      <c r="F31" s="393"/>
      <c r="G31" s="393"/>
      <c r="H31" s="394"/>
      <c r="I31" s="368"/>
      <c r="J31" s="353"/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70"/>
      <c r="W31" s="353"/>
      <c r="X31" s="354"/>
      <c r="Y31" s="354"/>
      <c r="Z31" s="354"/>
      <c r="AA31" s="354"/>
      <c r="AB31" s="354"/>
      <c r="AC31" s="354"/>
      <c r="AD31" s="354"/>
      <c r="AE31" s="354"/>
      <c r="AF31" s="354"/>
      <c r="AG31" s="354"/>
      <c r="AH31" s="354"/>
      <c r="AI31" s="354"/>
      <c r="AJ31" s="354"/>
      <c r="AK31" s="354"/>
      <c r="AL31" s="354"/>
      <c r="AM31" s="354"/>
      <c r="AN31" s="355"/>
      <c r="AO31" s="1"/>
      <c r="AP31" s="3"/>
    </row>
    <row r="32" spans="2:64" ht="13.5" customHeight="1">
      <c r="B32" s="1"/>
      <c r="C32" s="314"/>
      <c r="D32" s="315"/>
      <c r="E32" s="288" t="s">
        <v>11</v>
      </c>
      <c r="F32" s="289"/>
      <c r="G32" s="289"/>
      <c r="H32" s="290"/>
      <c r="I32" s="426" t="s">
        <v>57</v>
      </c>
      <c r="J32" s="427"/>
      <c r="K32" s="427"/>
      <c r="L32" s="427"/>
      <c r="M32" s="427"/>
      <c r="N32" s="427"/>
      <c r="O32" s="427"/>
      <c r="P32" s="427"/>
      <c r="Q32" s="427"/>
      <c r="R32" s="427"/>
      <c r="S32" s="427"/>
      <c r="T32" s="427"/>
      <c r="U32" s="427"/>
      <c r="V32" s="428"/>
      <c r="W32" s="432" t="b">
        <f>IF(I32="その他","その他の出版社")</f>
        <v>0</v>
      </c>
      <c r="X32" s="433"/>
      <c r="Y32" s="433"/>
      <c r="Z32" s="433"/>
      <c r="AA32" s="434"/>
      <c r="AB32" s="438"/>
      <c r="AC32" s="438"/>
      <c r="AD32" s="438"/>
      <c r="AE32" s="438"/>
      <c r="AF32" s="438"/>
      <c r="AG32" s="438"/>
      <c r="AH32" s="438"/>
      <c r="AI32" s="438"/>
      <c r="AJ32" s="438"/>
      <c r="AK32" s="438"/>
      <c r="AL32" s="438"/>
      <c r="AM32" s="438"/>
      <c r="AN32" s="439"/>
      <c r="AO32" s="1"/>
      <c r="AP32" s="3"/>
    </row>
    <row r="33" spans="2:87" ht="13.5" customHeight="1">
      <c r="B33" s="1"/>
      <c r="C33" s="316"/>
      <c r="D33" s="317"/>
      <c r="E33" s="291"/>
      <c r="F33" s="292"/>
      <c r="G33" s="292"/>
      <c r="H33" s="293"/>
      <c r="I33" s="429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1"/>
      <c r="W33" s="435"/>
      <c r="X33" s="436"/>
      <c r="Y33" s="436"/>
      <c r="Z33" s="436"/>
      <c r="AA33" s="437"/>
      <c r="AB33" s="440"/>
      <c r="AC33" s="440"/>
      <c r="AD33" s="440"/>
      <c r="AE33" s="440"/>
      <c r="AF33" s="440"/>
      <c r="AG33" s="440"/>
      <c r="AH33" s="440"/>
      <c r="AI33" s="440"/>
      <c r="AJ33" s="440"/>
      <c r="AK33" s="440"/>
      <c r="AL33" s="440"/>
      <c r="AM33" s="440"/>
      <c r="AN33" s="441"/>
      <c r="AO33" s="1"/>
      <c r="AP33" s="3"/>
      <c r="AV33" s="45" t="s">
        <v>90</v>
      </c>
      <c r="AW33" s="45" t="s">
        <v>91</v>
      </c>
      <c r="AX33" s="45" t="s">
        <v>98</v>
      </c>
      <c r="AY33" s="45" t="s">
        <v>99</v>
      </c>
      <c r="AZ33" s="45" t="s">
        <v>92</v>
      </c>
      <c r="BA33" s="45" t="s">
        <v>97</v>
      </c>
      <c r="BB33" s="45" t="s">
        <v>117</v>
      </c>
      <c r="BC33" s="45" t="s">
        <v>126</v>
      </c>
      <c r="BD33" s="45" t="s">
        <v>93</v>
      </c>
      <c r="BE33" s="45" t="s">
        <v>96</v>
      </c>
      <c r="BF33" s="45" t="s">
        <v>119</v>
      </c>
      <c r="BG33" s="45" t="s">
        <v>94</v>
      </c>
      <c r="BH33" s="45" t="s">
        <v>95</v>
      </c>
      <c r="BI33" s="45" t="s">
        <v>116</v>
      </c>
      <c r="BJ33" s="45" t="s">
        <v>102</v>
      </c>
      <c r="BK33" s="45" t="s">
        <v>101</v>
      </c>
      <c r="BL33" s="45" t="s">
        <v>100</v>
      </c>
      <c r="BM33" s="45" t="s">
        <v>103</v>
      </c>
      <c r="BN33" s="45" t="s">
        <v>104</v>
      </c>
      <c r="BO33" s="45" t="s">
        <v>118</v>
      </c>
      <c r="BP33" s="45" t="s">
        <v>105</v>
      </c>
      <c r="BQ33" s="45" t="s">
        <v>109</v>
      </c>
      <c r="BR33" s="45" t="s">
        <v>106</v>
      </c>
      <c r="BS33" s="45" t="s">
        <v>121</v>
      </c>
      <c r="BT33" s="45" t="s">
        <v>108</v>
      </c>
      <c r="BU33" s="45" t="s">
        <v>107</v>
      </c>
      <c r="BV33" s="45" t="s">
        <v>110</v>
      </c>
      <c r="BW33" s="45" t="s">
        <v>111</v>
      </c>
      <c r="BX33" s="45" t="s">
        <v>113</v>
      </c>
      <c r="BY33" s="45" t="s">
        <v>112</v>
      </c>
      <c r="BZ33" s="45" t="s">
        <v>114</v>
      </c>
      <c r="CA33" s="45" t="s">
        <v>122</v>
      </c>
      <c r="CB33" s="45" t="s">
        <v>120</v>
      </c>
      <c r="CC33" s="45" t="s">
        <v>123</v>
      </c>
      <c r="CD33" s="45" t="s">
        <v>115</v>
      </c>
      <c r="CE33" s="45" t="s">
        <v>124</v>
      </c>
      <c r="CF33" s="45" t="s">
        <v>125</v>
      </c>
    </row>
    <row r="34" spans="2:87" ht="13.5" customHeight="1">
      <c r="B34" s="19"/>
      <c r="C34" s="204" t="s">
        <v>12</v>
      </c>
      <c r="D34" s="205"/>
      <c r="E34" s="420" t="s">
        <v>57</v>
      </c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  <c r="AC34" s="421"/>
      <c r="AD34" s="421"/>
      <c r="AE34" s="421"/>
      <c r="AF34" s="421"/>
      <c r="AG34" s="421"/>
      <c r="AH34" s="421"/>
      <c r="AI34" s="421"/>
      <c r="AJ34" s="421"/>
      <c r="AK34" s="421"/>
      <c r="AL34" s="421"/>
      <c r="AM34" s="421"/>
      <c r="AN34" s="422"/>
      <c r="AO34" s="19"/>
      <c r="AP34" s="3"/>
    </row>
    <row r="35" spans="2:87" ht="13.5" customHeight="1">
      <c r="B35" s="19"/>
      <c r="C35" s="206"/>
      <c r="D35" s="207"/>
      <c r="E35" s="423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  <c r="Q35" s="424"/>
      <c r="R35" s="424"/>
      <c r="S35" s="424"/>
      <c r="T35" s="424"/>
      <c r="U35" s="424"/>
      <c r="V35" s="424"/>
      <c r="W35" s="424"/>
      <c r="X35" s="424"/>
      <c r="Y35" s="424"/>
      <c r="Z35" s="424"/>
      <c r="AA35" s="424"/>
      <c r="AB35" s="424"/>
      <c r="AC35" s="424"/>
      <c r="AD35" s="424"/>
      <c r="AE35" s="424"/>
      <c r="AF35" s="424"/>
      <c r="AG35" s="424"/>
      <c r="AH35" s="424"/>
      <c r="AI35" s="424"/>
      <c r="AJ35" s="424"/>
      <c r="AK35" s="424"/>
      <c r="AL35" s="424"/>
      <c r="AM35" s="424"/>
      <c r="AN35" s="425"/>
      <c r="AO35" s="19"/>
      <c r="AP35" s="3"/>
    </row>
    <row r="36" spans="2:87" ht="13.5" customHeight="1">
      <c r="B36" s="19"/>
      <c r="C36" s="206"/>
      <c r="D36" s="207"/>
      <c r="E36" s="337" t="str">
        <f>IF(LEFT(E34)="イ","許諾先",IF(LEFT(E34)="ウ","許諾先",""))</f>
        <v/>
      </c>
      <c r="F36" s="338"/>
      <c r="G36" s="338"/>
      <c r="H36" s="395"/>
      <c r="I36" s="395"/>
      <c r="J36" s="395"/>
      <c r="K36" s="395"/>
      <c r="L36" s="395"/>
      <c r="M36" s="395"/>
      <c r="N36" s="395"/>
      <c r="O36" s="395"/>
      <c r="P36" s="395"/>
      <c r="Q36" s="395"/>
      <c r="R36" s="395"/>
      <c r="S36" s="395"/>
      <c r="T36" s="397" t="s">
        <v>88</v>
      </c>
      <c r="U36" s="398"/>
      <c r="V36" s="399"/>
      <c r="W36" s="403" t="s">
        <v>57</v>
      </c>
      <c r="X36" s="404"/>
      <c r="Y36" s="404"/>
      <c r="Z36" s="404"/>
      <c r="AA36" s="404"/>
      <c r="AB36" s="404"/>
      <c r="AC36" s="404"/>
      <c r="AD36" s="404"/>
      <c r="AE36" s="404"/>
      <c r="AF36" s="405"/>
      <c r="AG36" s="210" t="s">
        <v>59</v>
      </c>
      <c r="AH36" s="211"/>
      <c r="AI36" s="211"/>
      <c r="AJ36" s="450" t="s">
        <v>57</v>
      </c>
      <c r="AK36" s="450"/>
      <c r="AL36" s="450"/>
      <c r="AM36" s="450"/>
      <c r="AN36" s="451"/>
      <c r="AO36" s="19"/>
      <c r="AP36" s="20"/>
      <c r="AV36" s="45" t="s">
        <v>90</v>
      </c>
      <c r="AW36" s="45"/>
      <c r="AX36" s="45"/>
      <c r="AY36" s="45"/>
      <c r="AZ36" s="45"/>
      <c r="BA36" s="45"/>
      <c r="BB36" s="45"/>
      <c r="BC36" s="45"/>
      <c r="BD36" s="45"/>
    </row>
    <row r="37" spans="2:87" ht="13.5" customHeight="1">
      <c r="B37" s="19"/>
      <c r="C37" s="208"/>
      <c r="D37" s="209"/>
      <c r="E37" s="339"/>
      <c r="F37" s="340"/>
      <c r="G37" s="340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400"/>
      <c r="U37" s="401"/>
      <c r="V37" s="402"/>
      <c r="W37" s="406"/>
      <c r="X37" s="396"/>
      <c r="Y37" s="396"/>
      <c r="Z37" s="396"/>
      <c r="AA37" s="396"/>
      <c r="AB37" s="396"/>
      <c r="AC37" s="396"/>
      <c r="AD37" s="396"/>
      <c r="AE37" s="396"/>
      <c r="AF37" s="407"/>
      <c r="AG37" s="212"/>
      <c r="AH37" s="213"/>
      <c r="AI37" s="213"/>
      <c r="AJ37" s="452"/>
      <c r="AK37" s="452"/>
      <c r="AL37" s="452"/>
      <c r="AM37" s="452"/>
      <c r="AN37" s="453"/>
      <c r="AO37" s="19"/>
      <c r="AP37" s="20"/>
    </row>
    <row r="38" spans="2:87" s="7" customFormat="1" ht="13.5" customHeight="1">
      <c r="B38" s="1"/>
      <c r="C38" s="331" t="s">
        <v>13</v>
      </c>
      <c r="D38" s="332"/>
      <c r="E38" s="335" t="s">
        <v>57</v>
      </c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445" t="str">
        <f>IF(E38="観光バス・貸切バス","バスの台数","")</f>
        <v/>
      </c>
      <c r="X38" s="446"/>
      <c r="Y38" s="446"/>
      <c r="Z38" s="446"/>
      <c r="AA38" s="446"/>
      <c r="AB38" s="449"/>
      <c r="AC38" s="336"/>
      <c r="AD38" s="336"/>
      <c r="AE38" s="336"/>
      <c r="AF38" s="336"/>
      <c r="AG38" s="336"/>
      <c r="AH38" s="336"/>
      <c r="AI38" s="351"/>
      <c r="AJ38" s="445" t="str">
        <f>IF(E38="観光バス・貸切バス","台","")</f>
        <v/>
      </c>
      <c r="AK38" s="446"/>
      <c r="AL38" s="446"/>
      <c r="AM38" s="446"/>
      <c r="AN38" s="447"/>
      <c r="AO38" s="1"/>
      <c r="AP38" s="20"/>
      <c r="AV38" s="46" t="s">
        <v>57</v>
      </c>
      <c r="AW38" s="47" t="s">
        <v>83</v>
      </c>
      <c r="AX38" s="73" t="s">
        <v>85</v>
      </c>
      <c r="AY38" s="47" t="s">
        <v>82</v>
      </c>
      <c r="AZ38" s="47" t="s">
        <v>81</v>
      </c>
      <c r="BA38" s="47"/>
      <c r="BB38" s="47"/>
      <c r="BC38" s="47"/>
      <c r="BD38" s="47"/>
    </row>
    <row r="39" spans="2:87" s="7" customFormat="1" ht="13.5" customHeight="1">
      <c r="B39" s="1"/>
      <c r="C39" s="220"/>
      <c r="D39" s="221"/>
      <c r="E39" s="238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386"/>
      <c r="X39" s="387"/>
      <c r="Y39" s="387"/>
      <c r="Z39" s="387"/>
      <c r="AA39" s="387"/>
      <c r="AB39" s="388"/>
      <c r="AC39" s="239"/>
      <c r="AD39" s="239"/>
      <c r="AE39" s="239"/>
      <c r="AF39" s="239"/>
      <c r="AG39" s="239"/>
      <c r="AH39" s="239"/>
      <c r="AI39" s="352"/>
      <c r="AJ39" s="386"/>
      <c r="AK39" s="387"/>
      <c r="AL39" s="387"/>
      <c r="AM39" s="387"/>
      <c r="AN39" s="448"/>
      <c r="AO39" s="1"/>
      <c r="AP39" s="20"/>
      <c r="AV39" s="47"/>
      <c r="AW39" s="47"/>
      <c r="AX39" s="47"/>
      <c r="AY39" s="47"/>
      <c r="AZ39" s="47"/>
      <c r="BA39" s="47"/>
      <c r="BB39" s="47"/>
      <c r="BC39" s="47"/>
      <c r="BD39" s="47"/>
    </row>
    <row r="40" spans="2:87" s="7" customFormat="1" ht="13.5" customHeight="1">
      <c r="B40" s="1"/>
      <c r="C40" s="220"/>
      <c r="D40" s="221"/>
      <c r="E40" s="251" t="s">
        <v>139</v>
      </c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383" t="str">
        <f>IF(E38="その他","その他の交通
手段を入力→","")</f>
        <v/>
      </c>
      <c r="X40" s="384"/>
      <c r="Y40" s="384"/>
      <c r="Z40" s="384"/>
      <c r="AA40" s="384"/>
      <c r="AB40" s="385"/>
      <c r="AC40" s="380"/>
      <c r="AD40" s="380"/>
      <c r="AE40" s="380"/>
      <c r="AF40" s="380"/>
      <c r="AG40" s="380"/>
      <c r="AH40" s="380"/>
      <c r="AI40" s="380"/>
      <c r="AJ40" s="380"/>
      <c r="AK40" s="380"/>
      <c r="AL40" s="380"/>
      <c r="AM40" s="380"/>
      <c r="AN40" s="381"/>
      <c r="AO40" s="1"/>
      <c r="AP40" s="3"/>
      <c r="AV40" s="46" t="s">
        <v>57</v>
      </c>
      <c r="AW40" s="47" t="s">
        <v>157</v>
      </c>
      <c r="AX40" s="47" t="s">
        <v>89</v>
      </c>
      <c r="AY40" s="47" t="s">
        <v>158</v>
      </c>
      <c r="AZ40" s="47" t="s">
        <v>160</v>
      </c>
      <c r="BA40" s="47" t="s">
        <v>159</v>
      </c>
      <c r="BB40" s="47"/>
      <c r="BC40" s="47"/>
      <c r="BD40" s="47"/>
      <c r="BJ40" s="7" t="s">
        <v>135</v>
      </c>
      <c r="CI40" s="7" t="s">
        <v>136</v>
      </c>
    </row>
    <row r="41" spans="2:87" s="7" customFormat="1" ht="13.5" customHeight="1">
      <c r="B41" s="1"/>
      <c r="C41" s="333"/>
      <c r="D41" s="334"/>
      <c r="E41" s="443"/>
      <c r="F41" s="444"/>
      <c r="G41" s="444"/>
      <c r="H41" s="444"/>
      <c r="I41" s="444"/>
      <c r="J41" s="444"/>
      <c r="K41" s="444"/>
      <c r="L41" s="444"/>
      <c r="M41" s="444"/>
      <c r="N41" s="444"/>
      <c r="O41" s="444"/>
      <c r="P41" s="444"/>
      <c r="Q41" s="444"/>
      <c r="R41" s="444"/>
      <c r="S41" s="444"/>
      <c r="T41" s="444"/>
      <c r="U41" s="444"/>
      <c r="V41" s="444"/>
      <c r="W41" s="386"/>
      <c r="X41" s="387"/>
      <c r="Y41" s="387"/>
      <c r="Z41" s="387"/>
      <c r="AA41" s="387"/>
      <c r="AB41" s="388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382"/>
      <c r="AO41" s="1"/>
      <c r="AP41" s="3"/>
      <c r="AV41" s="46" t="s">
        <v>57</v>
      </c>
      <c r="AW41" s="47" t="s">
        <v>53</v>
      </c>
      <c r="AX41" s="47" t="s">
        <v>30</v>
      </c>
      <c r="AY41" s="47"/>
      <c r="AZ41" s="47"/>
      <c r="BA41" s="47"/>
      <c r="BB41" s="47"/>
      <c r="BC41" s="47"/>
      <c r="BD41" s="47"/>
    </row>
    <row r="42" spans="2:87" ht="13.5" customHeight="1">
      <c r="B42" s="1"/>
      <c r="C42" s="218" t="s">
        <v>60</v>
      </c>
      <c r="D42" s="219"/>
      <c r="E42" s="190" t="s">
        <v>57</v>
      </c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40" t="str">
        <f>IF(楽器輸送="トラック","右欄に詳細を入力","")</f>
        <v/>
      </c>
      <c r="X42" s="241"/>
      <c r="Y42" s="241"/>
      <c r="Z42" s="241"/>
      <c r="AA42" s="241"/>
      <c r="AB42" s="242"/>
      <c r="AC42" s="225"/>
      <c r="AD42" s="225"/>
      <c r="AE42" s="225"/>
      <c r="AF42" s="227" t="str">
        <f>IF(楽器輸送="トラック","t 車","")</f>
        <v/>
      </c>
      <c r="AG42" s="227"/>
      <c r="AH42" s="227"/>
      <c r="AI42" s="225"/>
      <c r="AJ42" s="225"/>
      <c r="AK42" s="225"/>
      <c r="AL42" s="297" t="str">
        <f>IF(楽器輸送="トラック","台","")</f>
        <v/>
      </c>
      <c r="AM42" s="297"/>
      <c r="AN42" s="298"/>
      <c r="AO42" s="1"/>
      <c r="AP42" s="3"/>
      <c r="AV42" s="46" t="s">
        <v>57</v>
      </c>
      <c r="AW42" s="47" t="s">
        <v>140</v>
      </c>
      <c r="AX42" s="47" t="s">
        <v>141</v>
      </c>
      <c r="AY42" s="45" t="s">
        <v>54</v>
      </c>
      <c r="AZ42" s="45"/>
      <c r="BA42" s="45"/>
      <c r="BB42" s="45"/>
      <c r="BC42" s="45"/>
      <c r="BD42" s="45"/>
    </row>
    <row r="43" spans="2:87" ht="13.5" customHeight="1">
      <c r="B43" s="1"/>
      <c r="C43" s="220"/>
      <c r="D43" s="221"/>
      <c r="E43" s="238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43"/>
      <c r="X43" s="244"/>
      <c r="Y43" s="244"/>
      <c r="Z43" s="244"/>
      <c r="AA43" s="244"/>
      <c r="AB43" s="245"/>
      <c r="AC43" s="226"/>
      <c r="AD43" s="226"/>
      <c r="AE43" s="226"/>
      <c r="AF43" s="228"/>
      <c r="AG43" s="228"/>
      <c r="AH43" s="228"/>
      <c r="AI43" s="226"/>
      <c r="AJ43" s="226"/>
      <c r="AK43" s="226"/>
      <c r="AL43" s="299"/>
      <c r="AM43" s="299"/>
      <c r="AN43" s="300"/>
      <c r="AO43" s="1"/>
      <c r="AP43" s="3"/>
      <c r="AV43" s="45"/>
      <c r="AW43" s="45"/>
      <c r="AX43" s="45"/>
      <c r="AY43" s="45"/>
      <c r="AZ43" s="45"/>
      <c r="BA43" s="45"/>
      <c r="BB43" s="45"/>
      <c r="BC43" s="45"/>
      <c r="BD43" s="45"/>
    </row>
    <row r="44" spans="2:87" ht="13.5" customHeight="1">
      <c r="B44" s="1"/>
      <c r="C44" s="220"/>
      <c r="D44" s="221"/>
      <c r="E44" s="251" t="s">
        <v>142</v>
      </c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3"/>
      <c r="W44" s="345" t="str">
        <f>IF(E42="その他","その他の輸送手段","")</f>
        <v/>
      </c>
      <c r="X44" s="346"/>
      <c r="Y44" s="346"/>
      <c r="Z44" s="346"/>
      <c r="AA44" s="346"/>
      <c r="AB44" s="347"/>
      <c r="AC44" s="341"/>
      <c r="AD44" s="341"/>
      <c r="AE44" s="341"/>
      <c r="AF44" s="341"/>
      <c r="AG44" s="341"/>
      <c r="AH44" s="341"/>
      <c r="AI44" s="341"/>
      <c r="AJ44" s="341"/>
      <c r="AK44" s="341"/>
      <c r="AL44" s="341"/>
      <c r="AM44" s="341"/>
      <c r="AN44" s="342"/>
      <c r="AO44" s="1"/>
      <c r="AP44" s="3"/>
      <c r="AV44" s="45"/>
      <c r="AW44" s="45"/>
      <c r="AX44" s="45"/>
      <c r="AY44" s="45"/>
      <c r="AZ44" s="45"/>
      <c r="BA44" s="45"/>
      <c r="BB44" s="45"/>
      <c r="BC44" s="45"/>
      <c r="BD44" s="45"/>
    </row>
    <row r="45" spans="2:87" ht="13.5" customHeight="1">
      <c r="B45" s="1"/>
      <c r="C45" s="222"/>
      <c r="D45" s="223"/>
      <c r="E45" s="254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6"/>
      <c r="W45" s="348"/>
      <c r="X45" s="349"/>
      <c r="Y45" s="349"/>
      <c r="Z45" s="349"/>
      <c r="AA45" s="349"/>
      <c r="AB45" s="350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4"/>
      <c r="AO45" s="1"/>
      <c r="AP45" s="3"/>
      <c r="AV45" s="45"/>
      <c r="AW45" s="45"/>
      <c r="AX45" s="45"/>
      <c r="AY45" s="45"/>
      <c r="AZ45" s="45"/>
      <c r="BA45" s="45"/>
      <c r="BB45" s="45"/>
      <c r="BC45" s="45"/>
      <c r="BD45" s="45"/>
    </row>
    <row r="46" spans="2:87" ht="13.5" customHeight="1">
      <c r="B46" s="1"/>
      <c r="C46" s="154" t="s">
        <v>14</v>
      </c>
      <c r="D46" s="196"/>
      <c r="E46" s="196"/>
      <c r="F46" s="196"/>
      <c r="G46" s="196"/>
      <c r="H46" s="197"/>
      <c r="I46" s="21" t="s">
        <v>32</v>
      </c>
      <c r="J46" s="442"/>
      <c r="K46" s="442"/>
      <c r="L46" s="442"/>
      <c r="M46" s="22" t="s">
        <v>33</v>
      </c>
      <c r="N46" s="442"/>
      <c r="O46" s="442"/>
      <c r="P46" s="442"/>
      <c r="Q46" s="442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29"/>
      <c r="AK46" s="329"/>
      <c r="AL46" s="329"/>
      <c r="AM46" s="329"/>
      <c r="AN46" s="330"/>
      <c r="AO46" s="1"/>
      <c r="AP46" s="3"/>
      <c r="AV46" s="46" t="s">
        <v>57</v>
      </c>
      <c r="AW46" s="45" t="s">
        <v>55</v>
      </c>
      <c r="AX46" s="45" t="s">
        <v>54</v>
      </c>
      <c r="AY46" s="45"/>
      <c r="AZ46" s="45"/>
      <c r="BA46" s="45"/>
      <c r="BB46" s="45"/>
      <c r="BC46" s="45"/>
      <c r="BD46" s="45"/>
    </row>
    <row r="47" spans="2:87" ht="13.5" customHeight="1">
      <c r="B47" s="1"/>
      <c r="C47" s="163"/>
      <c r="D47" s="164"/>
      <c r="E47" s="164"/>
      <c r="F47" s="164"/>
      <c r="G47" s="164"/>
      <c r="H47" s="165"/>
      <c r="I47" s="259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  <c r="AM47" s="260"/>
      <c r="AN47" s="261"/>
      <c r="AO47" s="1"/>
      <c r="AP47" s="3"/>
      <c r="AV47" s="45"/>
      <c r="AW47" s="45"/>
      <c r="AX47" s="45"/>
      <c r="AY47" s="45"/>
      <c r="AZ47" s="45"/>
      <c r="BA47" s="45"/>
      <c r="BB47" s="45"/>
      <c r="BC47" s="45"/>
      <c r="BD47" s="45"/>
    </row>
    <row r="48" spans="2:87" ht="13.5" customHeight="1">
      <c r="B48" s="1"/>
      <c r="C48" s="163"/>
      <c r="D48" s="164"/>
      <c r="E48" s="164"/>
      <c r="F48" s="164"/>
      <c r="G48" s="164"/>
      <c r="H48" s="165"/>
      <c r="I48" s="262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4"/>
      <c r="AO48" s="1"/>
      <c r="AP48" s="3"/>
      <c r="AV48" s="45"/>
      <c r="AW48" s="45"/>
      <c r="AX48" s="45"/>
      <c r="AY48" s="45"/>
      <c r="AZ48" s="45"/>
      <c r="BA48" s="45"/>
      <c r="BB48" s="45"/>
      <c r="BC48" s="45"/>
      <c r="BD48" s="45"/>
    </row>
    <row r="49" spans="2:56" ht="13.5" customHeight="1">
      <c r="B49" s="1"/>
      <c r="C49" s="163"/>
      <c r="D49" s="164"/>
      <c r="E49" s="164"/>
      <c r="F49" s="164"/>
      <c r="G49" s="164"/>
      <c r="H49" s="165"/>
      <c r="I49" s="294" t="s">
        <v>15</v>
      </c>
      <c r="J49" s="294"/>
      <c r="K49" s="294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294" t="s">
        <v>16</v>
      </c>
      <c r="Z49" s="294"/>
      <c r="AA49" s="294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151"/>
      <c r="AO49" s="1"/>
      <c r="AP49" s="3"/>
      <c r="AV49" s="45"/>
      <c r="AW49" s="45"/>
      <c r="AX49" s="45"/>
      <c r="AY49" s="45"/>
      <c r="AZ49" s="45"/>
      <c r="BA49" s="45"/>
      <c r="BB49" s="45"/>
      <c r="BC49" s="45"/>
      <c r="BD49" s="45"/>
    </row>
    <row r="50" spans="2:56" ht="13.5" customHeight="1">
      <c r="B50" s="1"/>
      <c r="C50" s="166"/>
      <c r="D50" s="167"/>
      <c r="E50" s="167"/>
      <c r="F50" s="167"/>
      <c r="G50" s="167"/>
      <c r="H50" s="168"/>
      <c r="I50" s="295"/>
      <c r="J50" s="295"/>
      <c r="K50" s="295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295"/>
      <c r="Z50" s="295"/>
      <c r="AA50" s="295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152"/>
      <c r="AO50" s="1"/>
      <c r="AP50" s="3"/>
      <c r="AV50" s="45"/>
      <c r="AW50" s="45"/>
      <c r="AX50" s="45"/>
      <c r="AY50" s="45"/>
      <c r="AZ50" s="45"/>
      <c r="BA50" s="45"/>
      <c r="BB50" s="45"/>
      <c r="BC50" s="45"/>
      <c r="BD50" s="45"/>
    </row>
    <row r="51" spans="2:56" ht="13.5" customHeight="1">
      <c r="B51" s="1"/>
      <c r="C51" s="154" t="s">
        <v>129</v>
      </c>
      <c r="D51" s="196"/>
      <c r="E51" s="196"/>
      <c r="F51" s="196"/>
      <c r="G51" s="196"/>
      <c r="H51" s="197"/>
      <c r="I51" s="296" t="s">
        <v>31</v>
      </c>
      <c r="J51" s="265"/>
      <c r="K51" s="266"/>
      <c r="L51" s="266"/>
      <c r="M51" s="266"/>
      <c r="N51" s="266"/>
      <c r="O51" s="266"/>
      <c r="P51" s="266"/>
      <c r="Q51" s="266"/>
      <c r="R51" s="267"/>
      <c r="S51" s="408" t="s">
        <v>127</v>
      </c>
      <c r="T51" s="409"/>
      <c r="U51" s="410"/>
      <c r="V51" s="414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5"/>
      <c r="AM51" s="415"/>
      <c r="AN51" s="416"/>
      <c r="AO51" s="1"/>
      <c r="AP51" s="3"/>
      <c r="AV51" s="45"/>
      <c r="AW51" s="45"/>
      <c r="AX51" s="45"/>
      <c r="AY51" s="45"/>
      <c r="AZ51" s="45"/>
      <c r="BA51" s="45"/>
      <c r="BB51" s="45"/>
      <c r="BC51" s="45"/>
      <c r="BD51" s="45"/>
    </row>
    <row r="52" spans="2:56" ht="13.5" customHeight="1">
      <c r="B52" s="1"/>
      <c r="C52" s="163"/>
      <c r="D52" s="164"/>
      <c r="E52" s="164"/>
      <c r="F52" s="164"/>
      <c r="G52" s="164"/>
      <c r="H52" s="165"/>
      <c r="I52" s="89"/>
      <c r="J52" s="268"/>
      <c r="K52" s="269"/>
      <c r="L52" s="269"/>
      <c r="M52" s="269"/>
      <c r="N52" s="269"/>
      <c r="O52" s="269"/>
      <c r="P52" s="269"/>
      <c r="Q52" s="269"/>
      <c r="R52" s="270"/>
      <c r="S52" s="411"/>
      <c r="T52" s="412"/>
      <c r="U52" s="413"/>
      <c r="V52" s="417"/>
      <c r="W52" s="418"/>
      <c r="X52" s="418"/>
      <c r="Y52" s="418"/>
      <c r="Z52" s="418"/>
      <c r="AA52" s="418"/>
      <c r="AB52" s="418"/>
      <c r="AC52" s="418"/>
      <c r="AD52" s="418"/>
      <c r="AE52" s="418"/>
      <c r="AF52" s="418"/>
      <c r="AG52" s="418"/>
      <c r="AH52" s="418"/>
      <c r="AI52" s="418"/>
      <c r="AJ52" s="418"/>
      <c r="AK52" s="418"/>
      <c r="AL52" s="418"/>
      <c r="AM52" s="418"/>
      <c r="AN52" s="419"/>
      <c r="AO52" s="1"/>
      <c r="AP52" s="3"/>
      <c r="AV52" s="45"/>
      <c r="AW52" s="45"/>
      <c r="AX52" s="45"/>
      <c r="AY52" s="45"/>
      <c r="AZ52" s="45"/>
      <c r="BA52" s="45"/>
      <c r="BB52" s="45"/>
      <c r="BC52" s="45"/>
      <c r="BD52" s="45"/>
    </row>
    <row r="53" spans="2:56" ht="13.5" customHeight="1">
      <c r="B53" s="1"/>
      <c r="C53" s="163"/>
      <c r="D53" s="164"/>
      <c r="E53" s="164"/>
      <c r="F53" s="164"/>
      <c r="G53" s="164"/>
      <c r="H53" s="165"/>
      <c r="I53" s="89" t="s">
        <v>17</v>
      </c>
      <c r="J53" s="91"/>
      <c r="K53" s="91"/>
      <c r="L53" s="91"/>
      <c r="M53" s="91"/>
      <c r="N53" s="91"/>
      <c r="O53" s="91"/>
      <c r="P53" s="91"/>
      <c r="Q53" s="91"/>
      <c r="R53" s="91"/>
      <c r="S53" s="89" t="s">
        <v>18</v>
      </c>
      <c r="T53" s="229"/>
      <c r="U53" s="230"/>
      <c r="V53" s="230"/>
      <c r="W53" s="230"/>
      <c r="X53" s="230"/>
      <c r="Y53" s="230"/>
      <c r="Z53" s="230"/>
      <c r="AA53" s="230"/>
      <c r="AB53" s="230"/>
      <c r="AC53" s="257"/>
      <c r="AD53" s="235" t="s">
        <v>128</v>
      </c>
      <c r="AE53" s="229"/>
      <c r="AF53" s="230"/>
      <c r="AG53" s="230"/>
      <c r="AH53" s="230"/>
      <c r="AI53" s="230"/>
      <c r="AJ53" s="230"/>
      <c r="AK53" s="230"/>
      <c r="AL53" s="230"/>
      <c r="AM53" s="230"/>
      <c r="AN53" s="231"/>
      <c r="AO53" s="1"/>
      <c r="AP53" s="3"/>
      <c r="AV53" s="45"/>
      <c r="AW53" s="45"/>
      <c r="AX53" s="45"/>
      <c r="AY53" s="45"/>
      <c r="AZ53" s="45"/>
      <c r="BA53" s="45"/>
      <c r="BB53" s="45"/>
      <c r="BC53" s="45"/>
      <c r="BD53" s="45"/>
    </row>
    <row r="54" spans="2:56" ht="13.5" customHeight="1">
      <c r="B54" s="1"/>
      <c r="C54" s="166"/>
      <c r="D54" s="167"/>
      <c r="E54" s="167"/>
      <c r="F54" s="167"/>
      <c r="G54" s="167"/>
      <c r="H54" s="168"/>
      <c r="I54" s="90"/>
      <c r="J54" s="92"/>
      <c r="K54" s="92"/>
      <c r="L54" s="92"/>
      <c r="M54" s="92"/>
      <c r="N54" s="92"/>
      <c r="O54" s="92"/>
      <c r="P54" s="92"/>
      <c r="Q54" s="92"/>
      <c r="R54" s="92"/>
      <c r="S54" s="90"/>
      <c r="T54" s="232"/>
      <c r="U54" s="233"/>
      <c r="V54" s="233"/>
      <c r="W54" s="233"/>
      <c r="X54" s="233"/>
      <c r="Y54" s="233"/>
      <c r="Z54" s="233"/>
      <c r="AA54" s="233"/>
      <c r="AB54" s="233"/>
      <c r="AC54" s="258"/>
      <c r="AD54" s="236"/>
      <c r="AE54" s="232"/>
      <c r="AF54" s="233"/>
      <c r="AG54" s="233"/>
      <c r="AH54" s="233"/>
      <c r="AI54" s="233"/>
      <c r="AJ54" s="233"/>
      <c r="AK54" s="233"/>
      <c r="AL54" s="233"/>
      <c r="AM54" s="233"/>
      <c r="AN54" s="234"/>
      <c r="AO54" s="1"/>
      <c r="AP54" s="3"/>
      <c r="AV54" s="45"/>
      <c r="AW54" s="45"/>
      <c r="AX54" s="45"/>
      <c r="AY54" s="45"/>
      <c r="AZ54" s="45"/>
      <c r="BA54" s="45"/>
      <c r="BB54" s="45"/>
      <c r="BC54" s="45"/>
      <c r="BD54" s="45"/>
    </row>
    <row r="55" spans="2:56" ht="13.5" customHeight="1">
      <c r="B55" s="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1"/>
      <c r="AP55" s="3"/>
      <c r="AV55" s="45"/>
      <c r="AW55" s="45"/>
      <c r="AX55" s="45"/>
      <c r="AY55" s="45"/>
      <c r="AZ55" s="45"/>
      <c r="BA55" s="45"/>
      <c r="BB55" s="45"/>
      <c r="BC55" s="45"/>
      <c r="BD55" s="45"/>
    </row>
    <row r="56" spans="2:56" ht="13.5" customHeight="1">
      <c r="B56" s="1"/>
      <c r="C56" s="93" t="s">
        <v>39</v>
      </c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246"/>
      <c r="T56" s="93" t="s">
        <v>40</v>
      </c>
      <c r="U56" s="94"/>
      <c r="V56" s="94"/>
      <c r="W56" s="94"/>
      <c r="X56" s="94"/>
      <c r="Y56" s="94"/>
      <c r="Z56" s="246"/>
      <c r="AA56" s="93" t="s">
        <v>148</v>
      </c>
      <c r="AB56" s="94"/>
      <c r="AC56" s="94"/>
      <c r="AD56" s="94"/>
      <c r="AE56" s="94"/>
      <c r="AF56" s="94"/>
      <c r="AG56" s="246"/>
      <c r="AH56" s="93" t="s">
        <v>154</v>
      </c>
      <c r="AI56" s="94"/>
      <c r="AJ56" s="94"/>
      <c r="AK56" s="94"/>
      <c r="AL56" s="94"/>
      <c r="AM56" s="94"/>
      <c r="AN56" s="246"/>
      <c r="AO56" s="1"/>
      <c r="AP56" s="3"/>
      <c r="AV56" s="45"/>
      <c r="AW56" s="45"/>
      <c r="AX56" s="45"/>
      <c r="AY56" s="45"/>
      <c r="AZ56" s="45"/>
      <c r="BA56" s="45"/>
      <c r="BB56" s="45"/>
      <c r="BC56" s="45"/>
      <c r="BD56" s="45"/>
    </row>
    <row r="57" spans="2:56" ht="13.5" customHeight="1">
      <c r="B57" s="1"/>
      <c r="C57" s="95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247"/>
      <c r="T57" s="95"/>
      <c r="U57" s="96"/>
      <c r="V57" s="96"/>
      <c r="W57" s="96"/>
      <c r="X57" s="96"/>
      <c r="Y57" s="96"/>
      <c r="Z57" s="247"/>
      <c r="AA57" s="248" t="s">
        <v>149</v>
      </c>
      <c r="AB57" s="249"/>
      <c r="AC57" s="249"/>
      <c r="AD57" s="249"/>
      <c r="AE57" s="249"/>
      <c r="AF57" s="249"/>
      <c r="AG57" s="250"/>
      <c r="AH57" s="95"/>
      <c r="AI57" s="96"/>
      <c r="AJ57" s="96"/>
      <c r="AK57" s="96"/>
      <c r="AL57" s="96"/>
      <c r="AM57" s="96"/>
      <c r="AN57" s="247"/>
      <c r="AO57" s="1"/>
      <c r="AP57" s="3"/>
      <c r="AV57" s="45"/>
      <c r="AW57" s="45"/>
      <c r="AX57" s="45"/>
      <c r="AY57" s="45"/>
      <c r="AZ57" s="45"/>
      <c r="BA57" s="45"/>
      <c r="BB57" s="45"/>
      <c r="BC57" s="45"/>
      <c r="BD57" s="45"/>
    </row>
    <row r="58" spans="2:56" ht="13.5" customHeight="1">
      <c r="B58" s="1"/>
      <c r="C58" s="121" t="s">
        <v>153</v>
      </c>
      <c r="D58" s="122"/>
      <c r="E58" s="122"/>
      <c r="F58" s="122"/>
      <c r="G58" s="122"/>
      <c r="H58" s="122"/>
      <c r="I58" s="122"/>
      <c r="J58" s="122"/>
      <c r="K58" s="122"/>
      <c r="L58" s="123"/>
      <c r="M58" s="202" t="s">
        <v>145</v>
      </c>
      <c r="N58" s="202"/>
      <c r="O58" s="202"/>
      <c r="P58" s="202"/>
      <c r="Q58" s="202"/>
      <c r="R58" s="202"/>
      <c r="S58" s="202"/>
      <c r="T58" s="124">
        <v>1800</v>
      </c>
      <c r="U58" s="125"/>
      <c r="V58" s="125"/>
      <c r="W58" s="125"/>
      <c r="X58" s="125"/>
      <c r="Y58" s="125"/>
      <c r="Z58" s="126"/>
      <c r="AA58" s="107"/>
      <c r="AB58" s="108"/>
      <c r="AC58" s="108"/>
      <c r="AD58" s="108"/>
      <c r="AE58" s="108"/>
      <c r="AF58" s="108"/>
      <c r="AG58" s="109"/>
      <c r="AH58" s="108"/>
      <c r="AI58" s="108"/>
      <c r="AJ58" s="108"/>
      <c r="AK58" s="108"/>
      <c r="AL58" s="108"/>
      <c r="AM58" s="108"/>
      <c r="AN58" s="109"/>
      <c r="AO58" s="1"/>
      <c r="AP58" s="3"/>
      <c r="AV58" s="45"/>
      <c r="AW58" s="45"/>
      <c r="AX58" s="45"/>
      <c r="AY58" s="45"/>
      <c r="AZ58" s="45"/>
      <c r="BA58" s="45"/>
      <c r="BB58" s="45"/>
      <c r="BC58" s="45"/>
      <c r="BD58" s="45"/>
    </row>
    <row r="59" spans="2:56" ht="13.5" customHeight="1">
      <c r="B59" s="1"/>
      <c r="C59" s="121"/>
      <c r="D59" s="122"/>
      <c r="E59" s="122"/>
      <c r="F59" s="122"/>
      <c r="G59" s="122"/>
      <c r="H59" s="122"/>
      <c r="I59" s="122"/>
      <c r="J59" s="122"/>
      <c r="K59" s="122"/>
      <c r="L59" s="123"/>
      <c r="M59" s="203"/>
      <c r="N59" s="203"/>
      <c r="O59" s="203"/>
      <c r="P59" s="203"/>
      <c r="Q59" s="203"/>
      <c r="R59" s="203"/>
      <c r="S59" s="203"/>
      <c r="T59" s="127"/>
      <c r="U59" s="128"/>
      <c r="V59" s="128"/>
      <c r="W59" s="128"/>
      <c r="X59" s="128"/>
      <c r="Y59" s="128"/>
      <c r="Z59" s="129"/>
      <c r="AA59" s="110"/>
      <c r="AB59" s="111"/>
      <c r="AC59" s="111"/>
      <c r="AD59" s="111"/>
      <c r="AE59" s="111"/>
      <c r="AF59" s="111"/>
      <c r="AG59" s="112"/>
      <c r="AH59" s="113"/>
      <c r="AI59" s="113"/>
      <c r="AJ59" s="113"/>
      <c r="AK59" s="113"/>
      <c r="AL59" s="113"/>
      <c r="AM59" s="113"/>
      <c r="AN59" s="114"/>
      <c r="AO59" s="1"/>
      <c r="AP59" s="3"/>
      <c r="AV59" s="45"/>
      <c r="AW59" s="45"/>
      <c r="AX59" s="45"/>
      <c r="AY59" s="45"/>
      <c r="AZ59" s="45"/>
      <c r="BA59" s="45"/>
      <c r="BB59" s="45"/>
      <c r="BC59" s="45"/>
      <c r="BD59" s="45"/>
    </row>
    <row r="60" spans="2:56" ht="13.5" customHeight="1">
      <c r="B60" s="1"/>
      <c r="C60" s="121"/>
      <c r="D60" s="122"/>
      <c r="E60" s="122"/>
      <c r="F60" s="122"/>
      <c r="G60" s="122"/>
      <c r="H60" s="122"/>
      <c r="I60" s="122"/>
      <c r="J60" s="122"/>
      <c r="K60" s="122"/>
      <c r="L60" s="123"/>
      <c r="M60" s="130" t="s">
        <v>146</v>
      </c>
      <c r="N60" s="131"/>
      <c r="O60" s="131"/>
      <c r="P60" s="131"/>
      <c r="Q60" s="131"/>
      <c r="R60" s="131"/>
      <c r="S60" s="132"/>
      <c r="T60" s="133">
        <v>1800</v>
      </c>
      <c r="U60" s="134"/>
      <c r="V60" s="134"/>
      <c r="W60" s="134"/>
      <c r="X60" s="134"/>
      <c r="Y60" s="134"/>
      <c r="Z60" s="135"/>
      <c r="AA60" s="115"/>
      <c r="AB60" s="113"/>
      <c r="AC60" s="113"/>
      <c r="AD60" s="113"/>
      <c r="AE60" s="113"/>
      <c r="AF60" s="113"/>
      <c r="AG60" s="114"/>
      <c r="AH60" s="113"/>
      <c r="AI60" s="113"/>
      <c r="AJ60" s="113"/>
      <c r="AK60" s="113"/>
      <c r="AL60" s="113"/>
      <c r="AM60" s="113"/>
      <c r="AN60" s="114"/>
      <c r="AO60" s="1"/>
      <c r="AP60" s="3"/>
      <c r="AV60" s="45"/>
      <c r="AW60" s="45"/>
      <c r="AX60" s="45"/>
      <c r="AY60" s="45"/>
      <c r="AZ60" s="45"/>
      <c r="BA60" s="45"/>
      <c r="BB60" s="45"/>
      <c r="BC60" s="45"/>
      <c r="BD60" s="45"/>
    </row>
    <row r="61" spans="2:56" ht="13.5" customHeight="1">
      <c r="B61" s="1"/>
      <c r="C61" s="121"/>
      <c r="D61" s="122"/>
      <c r="E61" s="122"/>
      <c r="F61" s="122"/>
      <c r="G61" s="122"/>
      <c r="H61" s="122"/>
      <c r="I61" s="122"/>
      <c r="J61" s="122"/>
      <c r="K61" s="122"/>
      <c r="L61" s="123"/>
      <c r="M61" s="130"/>
      <c r="N61" s="131"/>
      <c r="O61" s="131"/>
      <c r="P61" s="131"/>
      <c r="Q61" s="131"/>
      <c r="R61" s="131"/>
      <c r="S61" s="132"/>
      <c r="T61" s="133"/>
      <c r="U61" s="134"/>
      <c r="V61" s="134"/>
      <c r="W61" s="134"/>
      <c r="X61" s="134"/>
      <c r="Y61" s="134"/>
      <c r="Z61" s="135"/>
      <c r="AA61" s="115"/>
      <c r="AB61" s="113"/>
      <c r="AC61" s="113"/>
      <c r="AD61" s="113"/>
      <c r="AE61" s="113"/>
      <c r="AF61" s="113"/>
      <c r="AG61" s="114"/>
      <c r="AH61" s="113"/>
      <c r="AI61" s="113"/>
      <c r="AJ61" s="113"/>
      <c r="AK61" s="113"/>
      <c r="AL61" s="113"/>
      <c r="AM61" s="113"/>
      <c r="AN61" s="114"/>
      <c r="AO61" s="1"/>
      <c r="AP61" s="3"/>
      <c r="AV61" s="45"/>
      <c r="AW61" s="45"/>
      <c r="AX61" s="45"/>
      <c r="AY61" s="45"/>
      <c r="AZ61" s="45"/>
      <c r="BA61" s="45"/>
      <c r="BB61" s="45"/>
      <c r="BC61" s="45"/>
      <c r="BD61" s="45"/>
    </row>
    <row r="62" spans="2:56" ht="13.5" customHeight="1">
      <c r="B62" s="1"/>
      <c r="C62" s="121"/>
      <c r="D62" s="122"/>
      <c r="E62" s="122"/>
      <c r="F62" s="122"/>
      <c r="G62" s="122"/>
      <c r="H62" s="122"/>
      <c r="I62" s="122"/>
      <c r="J62" s="122"/>
      <c r="K62" s="122"/>
      <c r="L62" s="123"/>
      <c r="M62" s="130" t="s">
        <v>152</v>
      </c>
      <c r="N62" s="131"/>
      <c r="O62" s="131"/>
      <c r="P62" s="131"/>
      <c r="Q62" s="131"/>
      <c r="R62" s="131"/>
      <c r="S62" s="132"/>
      <c r="T62" s="133">
        <v>1800</v>
      </c>
      <c r="U62" s="134"/>
      <c r="V62" s="134"/>
      <c r="W62" s="134"/>
      <c r="X62" s="134"/>
      <c r="Y62" s="134"/>
      <c r="Z62" s="135"/>
      <c r="AA62" s="110"/>
      <c r="AB62" s="111"/>
      <c r="AC62" s="111"/>
      <c r="AD62" s="111"/>
      <c r="AE62" s="111"/>
      <c r="AF62" s="111"/>
      <c r="AG62" s="112"/>
      <c r="AH62" s="111"/>
      <c r="AI62" s="111"/>
      <c r="AJ62" s="111"/>
      <c r="AK62" s="111"/>
      <c r="AL62" s="111"/>
      <c r="AM62" s="111"/>
      <c r="AN62" s="112"/>
      <c r="AO62" s="1"/>
      <c r="AP62" s="3"/>
      <c r="AV62" s="45"/>
      <c r="AW62" s="45"/>
      <c r="AX62" s="45"/>
      <c r="AY62" s="45"/>
      <c r="AZ62" s="45"/>
      <c r="BA62" s="45"/>
      <c r="BB62" s="45"/>
      <c r="BC62" s="45"/>
      <c r="BD62" s="45"/>
    </row>
    <row r="63" spans="2:56" ht="13.5" customHeight="1">
      <c r="B63" s="1"/>
      <c r="C63" s="121"/>
      <c r="D63" s="122"/>
      <c r="E63" s="122"/>
      <c r="F63" s="122"/>
      <c r="G63" s="122"/>
      <c r="H63" s="122"/>
      <c r="I63" s="122"/>
      <c r="J63" s="122"/>
      <c r="K63" s="122"/>
      <c r="L63" s="123"/>
      <c r="M63" s="136"/>
      <c r="N63" s="137"/>
      <c r="O63" s="137"/>
      <c r="P63" s="137"/>
      <c r="Q63" s="137"/>
      <c r="R63" s="137"/>
      <c r="S63" s="138"/>
      <c r="T63" s="139"/>
      <c r="U63" s="140"/>
      <c r="V63" s="140"/>
      <c r="W63" s="140"/>
      <c r="X63" s="140"/>
      <c r="Y63" s="140"/>
      <c r="Z63" s="141"/>
      <c r="AA63" s="116"/>
      <c r="AB63" s="117"/>
      <c r="AC63" s="117"/>
      <c r="AD63" s="117"/>
      <c r="AE63" s="117"/>
      <c r="AF63" s="117"/>
      <c r="AG63" s="118"/>
      <c r="AH63" s="119"/>
      <c r="AI63" s="119"/>
      <c r="AJ63" s="119"/>
      <c r="AK63" s="119"/>
      <c r="AL63" s="119"/>
      <c r="AM63" s="119"/>
      <c r="AN63" s="120"/>
      <c r="AO63" s="1"/>
      <c r="AP63" s="3"/>
      <c r="AV63" s="45"/>
      <c r="AW63" s="45"/>
      <c r="AX63" s="45"/>
      <c r="AY63" s="45"/>
      <c r="AZ63" s="45"/>
      <c r="BA63" s="45"/>
      <c r="BB63" s="45"/>
      <c r="BC63" s="45"/>
      <c r="BD63" s="45"/>
    </row>
    <row r="64" spans="2:56" ht="13.5" customHeight="1">
      <c r="B64" s="1"/>
      <c r="C64" s="93" t="s">
        <v>147</v>
      </c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7">
        <v>500</v>
      </c>
      <c r="U64" s="98"/>
      <c r="V64" s="98"/>
      <c r="W64" s="98"/>
      <c r="X64" s="98"/>
      <c r="Y64" s="98"/>
      <c r="Z64" s="99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4"/>
      <c r="AO64" s="1"/>
      <c r="AP64" s="3"/>
      <c r="AV64" s="45"/>
      <c r="AW64" s="45"/>
      <c r="AX64" s="45"/>
      <c r="AY64" s="45"/>
      <c r="AZ64" s="45"/>
      <c r="BA64" s="45"/>
      <c r="BB64" s="45"/>
      <c r="BC64" s="45"/>
      <c r="BD64" s="45"/>
    </row>
    <row r="65" spans="2:56" ht="13.5" customHeight="1">
      <c r="B65" s="1"/>
      <c r="C65" s="95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100"/>
      <c r="U65" s="101"/>
      <c r="V65" s="101"/>
      <c r="W65" s="101"/>
      <c r="X65" s="101"/>
      <c r="Y65" s="101"/>
      <c r="Z65" s="102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6"/>
      <c r="AO65" s="1"/>
      <c r="AP65" s="3"/>
      <c r="AV65" s="45"/>
      <c r="AW65" s="45"/>
      <c r="AX65" s="45"/>
      <c r="AY65" s="45"/>
      <c r="AZ65" s="45"/>
      <c r="BA65" s="45"/>
      <c r="BB65" s="45"/>
      <c r="BC65" s="45"/>
      <c r="BD65" s="45"/>
    </row>
    <row r="66" spans="2:56" ht="13.5" customHeight="1">
      <c r="B66" s="1"/>
      <c r="C66" s="224" t="s">
        <v>87</v>
      </c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1"/>
      <c r="AP66" s="3"/>
      <c r="AV66" s="45"/>
      <c r="AW66" s="45"/>
      <c r="AX66" s="45"/>
      <c r="AY66" s="45"/>
      <c r="AZ66" s="45"/>
      <c r="BA66" s="45"/>
      <c r="BB66" s="45"/>
      <c r="BC66" s="45"/>
      <c r="BD66" s="45"/>
    </row>
    <row r="67" spans="2:56" ht="13.5" customHeight="1">
      <c r="B67" s="1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 t="s">
        <v>84</v>
      </c>
      <c r="AE67" s="6"/>
      <c r="AF67" s="148"/>
      <c r="AG67" s="148"/>
      <c r="AH67" s="6" t="s">
        <v>20</v>
      </c>
      <c r="AI67" s="217"/>
      <c r="AJ67" s="217"/>
      <c r="AK67" s="6" t="s">
        <v>21</v>
      </c>
      <c r="AL67" s="217"/>
      <c r="AM67" s="217"/>
      <c r="AN67" s="6" t="s">
        <v>22</v>
      </c>
      <c r="AO67" s="1"/>
      <c r="AP67" s="3"/>
      <c r="AV67" s="45"/>
      <c r="AW67" s="45"/>
      <c r="AX67" s="45"/>
      <c r="AY67" s="45"/>
      <c r="AZ67" s="45"/>
      <c r="BA67" s="45"/>
      <c r="BB67" s="45"/>
    </row>
    <row r="68" spans="2:56" ht="13.5" customHeight="1">
      <c r="B68" s="1"/>
      <c r="C68" s="215" t="s">
        <v>180</v>
      </c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1"/>
      <c r="AP68" s="3"/>
      <c r="AV68" s="45"/>
      <c r="AW68" s="45"/>
      <c r="AX68" s="45"/>
      <c r="AY68" s="45"/>
      <c r="AZ68" s="45"/>
      <c r="BA68" s="45"/>
      <c r="BB68" s="45"/>
    </row>
    <row r="69" spans="2:56" ht="13.5" customHeight="1">
      <c r="B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5"/>
      <c r="AL69" s="5"/>
      <c r="AM69" s="5"/>
      <c r="AN69" s="5"/>
      <c r="AO69" s="1"/>
      <c r="AP69" s="3"/>
      <c r="AV69" s="45"/>
      <c r="AW69" s="45"/>
      <c r="AX69" s="45"/>
      <c r="AY69" s="45"/>
      <c r="AZ69" s="45"/>
      <c r="BA69" s="45"/>
      <c r="BB69" s="45"/>
      <c r="BC69" s="45"/>
      <c r="BD69" s="45"/>
    </row>
    <row r="70" spans="2:56" ht="13.5" customHeight="1">
      <c r="B70" s="1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149" t="s">
        <v>23</v>
      </c>
      <c r="O70" s="149"/>
      <c r="P70" s="149"/>
      <c r="Q70" s="149"/>
      <c r="R70" s="149"/>
      <c r="S70" s="149"/>
      <c r="T70" s="7"/>
      <c r="U70" s="150"/>
      <c r="V70" s="150"/>
      <c r="W70" s="150"/>
      <c r="X70" s="150"/>
      <c r="Y70" s="150"/>
      <c r="Z70" s="150"/>
      <c r="AA70" s="214" t="s">
        <v>24</v>
      </c>
      <c r="AB70" s="150"/>
      <c r="AC70" s="150"/>
      <c r="AD70" s="150"/>
      <c r="AE70" s="150"/>
      <c r="AF70" s="150"/>
      <c r="AG70" s="150"/>
      <c r="AH70" s="150"/>
      <c r="AI70" s="150"/>
      <c r="AJ70" s="150"/>
      <c r="AK70" s="7"/>
      <c r="AL70" s="216" t="s">
        <v>25</v>
      </c>
      <c r="AM70" s="216"/>
      <c r="AN70" s="216"/>
      <c r="AO70" s="1"/>
      <c r="AP70" s="3"/>
      <c r="AV70" s="45"/>
      <c r="AW70" s="45"/>
      <c r="AX70" s="45"/>
      <c r="AY70" s="45"/>
      <c r="AZ70" s="45"/>
      <c r="BA70" s="45"/>
      <c r="BB70" s="45"/>
      <c r="BC70" s="45"/>
      <c r="BD70" s="45"/>
    </row>
    <row r="71" spans="2:56" ht="13.5" customHeight="1">
      <c r="B71" s="1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149"/>
      <c r="O71" s="149"/>
      <c r="P71" s="149"/>
      <c r="Q71" s="149"/>
      <c r="R71" s="149"/>
      <c r="S71" s="149"/>
      <c r="T71" s="8"/>
      <c r="U71" s="150"/>
      <c r="V71" s="150"/>
      <c r="W71" s="150"/>
      <c r="X71" s="150"/>
      <c r="Y71" s="150"/>
      <c r="Z71" s="150"/>
      <c r="AA71" s="214"/>
      <c r="AB71" s="150"/>
      <c r="AC71" s="150"/>
      <c r="AD71" s="150"/>
      <c r="AE71" s="150"/>
      <c r="AF71" s="150"/>
      <c r="AG71" s="150"/>
      <c r="AH71" s="150"/>
      <c r="AI71" s="150"/>
      <c r="AJ71" s="150"/>
      <c r="AK71" s="8"/>
      <c r="AL71" s="216"/>
      <c r="AM71" s="216"/>
      <c r="AN71" s="216"/>
      <c r="AO71" s="1"/>
      <c r="AP71" s="3"/>
      <c r="AV71" s="45"/>
      <c r="AW71" s="45"/>
      <c r="AX71" s="45"/>
      <c r="AY71" s="45"/>
      <c r="AZ71" s="45"/>
      <c r="BA71" s="45"/>
      <c r="BB71" s="45"/>
      <c r="BC71" s="45"/>
      <c r="BD71" s="45"/>
    </row>
    <row r="72" spans="2:56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3"/>
      <c r="AV72" s="45"/>
      <c r="AW72" s="45"/>
      <c r="AX72" s="45"/>
      <c r="AY72" s="45"/>
      <c r="AZ72" s="45"/>
      <c r="BA72" s="45"/>
      <c r="BB72" s="45"/>
      <c r="BC72" s="45"/>
      <c r="BD72" s="45"/>
    </row>
    <row r="73" spans="2:56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V73" s="45"/>
      <c r="AW73" s="45"/>
      <c r="AX73" s="45"/>
      <c r="AY73" s="45"/>
      <c r="AZ73" s="45"/>
      <c r="BA73" s="45"/>
      <c r="BB73" s="45"/>
      <c r="BC73" s="45"/>
      <c r="BD73" s="45"/>
    </row>
    <row r="74" spans="2:56">
      <c r="AV74" s="45"/>
      <c r="AW74" s="45"/>
      <c r="AX74" s="45"/>
      <c r="AY74" s="45"/>
      <c r="AZ74" s="45"/>
      <c r="BA74" s="45"/>
      <c r="BB74" s="45"/>
      <c r="BC74" s="45"/>
      <c r="BD74" s="45"/>
    </row>
    <row r="75" spans="2:56">
      <c r="AV75" s="45"/>
      <c r="AW75" s="45"/>
      <c r="AX75" s="45"/>
      <c r="AY75" s="45"/>
      <c r="AZ75" s="45"/>
      <c r="BA75" s="45"/>
      <c r="BB75" s="45"/>
      <c r="BC75" s="45"/>
      <c r="BD75" s="45"/>
    </row>
  </sheetData>
  <sheetProtection algorithmName="SHA-512" hashValue="1+O1K3577NJ6gjQgG2f2jWF9PFMDHZdP5MS/7rAbHhZ4A0GVrkFYiehsIbfqEB/bEFaY9jJmYsW8DErZdP35rg==" saltValue="T9rmh/T/oaIOkYGJVZKb2w==" spinCount="100000" sheet="1" selectLockedCells="1"/>
  <mergeCells count="131">
    <mergeCell ref="S51:U52"/>
    <mergeCell ref="V51:AN52"/>
    <mergeCell ref="E29:H29"/>
    <mergeCell ref="E30:H31"/>
    <mergeCell ref="W29:AN29"/>
    <mergeCell ref="W30:AN31"/>
    <mergeCell ref="K29:U29"/>
    <mergeCell ref="J30:V31"/>
    <mergeCell ref="I29:I31"/>
    <mergeCell ref="E34:AN35"/>
    <mergeCell ref="I32:V33"/>
    <mergeCell ref="W32:AA33"/>
    <mergeCell ref="AB32:AN33"/>
    <mergeCell ref="J46:L46"/>
    <mergeCell ref="N46:Q46"/>
    <mergeCell ref="E40:V41"/>
    <mergeCell ref="AJ38:AN39"/>
    <mergeCell ref="W38:AB39"/>
    <mergeCell ref="AJ36:AN37"/>
    <mergeCell ref="L49:X50"/>
    <mergeCell ref="C38:D41"/>
    <mergeCell ref="E38:V39"/>
    <mergeCell ref="E36:G37"/>
    <mergeCell ref="AC44:AN45"/>
    <mergeCell ref="W44:AB45"/>
    <mergeCell ref="AC38:AI39"/>
    <mergeCell ref="M22:AN23"/>
    <mergeCell ref="I24:L25"/>
    <mergeCell ref="M24:AN25"/>
    <mergeCell ref="K26:U26"/>
    <mergeCell ref="I26:I28"/>
    <mergeCell ref="J27:V28"/>
    <mergeCell ref="W26:AN26"/>
    <mergeCell ref="W27:AN28"/>
    <mergeCell ref="I22:L23"/>
    <mergeCell ref="AC40:AN41"/>
    <mergeCell ref="W40:AB41"/>
    <mergeCell ref="E27:H28"/>
    <mergeCell ref="H36:S37"/>
    <mergeCell ref="T36:V37"/>
    <mergeCell ref="W36:AF37"/>
    <mergeCell ref="C9:AN10"/>
    <mergeCell ref="C11:H12"/>
    <mergeCell ref="I11:X12"/>
    <mergeCell ref="Y11:AD12"/>
    <mergeCell ref="AE11:AJ12"/>
    <mergeCell ref="AK11:AN12"/>
    <mergeCell ref="E32:H33"/>
    <mergeCell ref="I49:K50"/>
    <mergeCell ref="I51:I52"/>
    <mergeCell ref="Y49:AA50"/>
    <mergeCell ref="AL42:AN43"/>
    <mergeCell ref="I19:AE20"/>
    <mergeCell ref="AF19:AI20"/>
    <mergeCell ref="AJ19:AN20"/>
    <mergeCell ref="C21:D33"/>
    <mergeCell ref="E21:H25"/>
    <mergeCell ref="J13:AH13"/>
    <mergeCell ref="C13:H13"/>
    <mergeCell ref="AJ13:AN13"/>
    <mergeCell ref="AM16:AN18"/>
    <mergeCell ref="AJ16:AL18"/>
    <mergeCell ref="AF16:AI18"/>
    <mergeCell ref="R46:AN46"/>
    <mergeCell ref="C51:H54"/>
    <mergeCell ref="U69:AJ69"/>
    <mergeCell ref="AL70:AN71"/>
    <mergeCell ref="AI67:AJ67"/>
    <mergeCell ref="AL67:AM67"/>
    <mergeCell ref="C46:H50"/>
    <mergeCell ref="C68:AN68"/>
    <mergeCell ref="C42:D45"/>
    <mergeCell ref="C66:AN66"/>
    <mergeCell ref="AC42:AE43"/>
    <mergeCell ref="AF42:AH43"/>
    <mergeCell ref="AI42:AK43"/>
    <mergeCell ref="AE53:AN54"/>
    <mergeCell ref="AD53:AD54"/>
    <mergeCell ref="E42:V43"/>
    <mergeCell ref="W42:AB43"/>
    <mergeCell ref="AA56:AG56"/>
    <mergeCell ref="C56:S57"/>
    <mergeCell ref="T56:Z57"/>
    <mergeCell ref="AH56:AN57"/>
    <mergeCell ref="AA57:AG57"/>
    <mergeCell ref="E44:V45"/>
    <mergeCell ref="T53:AC54"/>
    <mergeCell ref="I47:AN48"/>
    <mergeCell ref="J51:R52"/>
    <mergeCell ref="AR13:AU23"/>
    <mergeCell ref="AF67:AG67"/>
    <mergeCell ref="N70:S71"/>
    <mergeCell ref="U70:Z71"/>
    <mergeCell ref="AB49:AN50"/>
    <mergeCell ref="AQ16:AQ20"/>
    <mergeCell ref="C16:H16"/>
    <mergeCell ref="AJ14:AN15"/>
    <mergeCell ref="C14:H15"/>
    <mergeCell ref="I14:AI15"/>
    <mergeCell ref="J16:U16"/>
    <mergeCell ref="AD16:AE18"/>
    <mergeCell ref="AA16:AC18"/>
    <mergeCell ref="W16:Z18"/>
    <mergeCell ref="I17:V18"/>
    <mergeCell ref="C17:H18"/>
    <mergeCell ref="C19:H20"/>
    <mergeCell ref="E26:H26"/>
    <mergeCell ref="N21:AM21"/>
    <mergeCell ref="M58:S59"/>
    <mergeCell ref="C34:D37"/>
    <mergeCell ref="AG36:AI37"/>
    <mergeCell ref="AA70:AA71"/>
    <mergeCell ref="AB70:AJ71"/>
    <mergeCell ref="I53:I54"/>
    <mergeCell ref="J53:R54"/>
    <mergeCell ref="S53:S54"/>
    <mergeCell ref="C64:S65"/>
    <mergeCell ref="T64:Z65"/>
    <mergeCell ref="AA64:AN65"/>
    <mergeCell ref="AA58:AG59"/>
    <mergeCell ref="AH58:AN59"/>
    <mergeCell ref="AA60:AG61"/>
    <mergeCell ref="AH60:AN61"/>
    <mergeCell ref="AA62:AG63"/>
    <mergeCell ref="AH62:AN63"/>
    <mergeCell ref="C58:L63"/>
    <mergeCell ref="T58:Z59"/>
    <mergeCell ref="M60:S61"/>
    <mergeCell ref="T60:Z61"/>
    <mergeCell ref="M62:S63"/>
    <mergeCell ref="T62:Z63"/>
  </mergeCells>
  <phoneticPr fontId="2"/>
  <conditionalFormatting sqref="E36:H36 E37:G37">
    <cfRule type="expression" dxfId="100" priority="180">
      <formula>$E$36&lt;&gt;"許諾先"</formula>
    </cfRule>
    <cfRule type="expression" dxfId="99" priority="154">
      <formula>$E$36="許諾先"</formula>
    </cfRule>
  </conditionalFormatting>
  <conditionalFormatting sqref="E38:V39 E42:V43">
    <cfRule type="cellIs" dxfId="98" priority="76" stopIfTrue="1" operator="equal">
      <formula>"（選択してください）"</formula>
    </cfRule>
  </conditionalFormatting>
  <conditionalFormatting sqref="E34:AN35">
    <cfRule type="expression" dxfId="97" priority="94">
      <formula>$E$34="（選択してください）"</formula>
    </cfRule>
  </conditionalFormatting>
  <conditionalFormatting sqref="H36 J53:R54 AE53 J13:AH13 J16:U16 I17 N21 M22 I24 M24 I26:K26 V26 J27 W27 I29:K29 V29 J30 W30 T36 J46:L46 N46:Q46 I47 L49:X50 AB49:AN50 J51 AI67:AJ67 AL67:AM67 U70:Z71 AB70:AJ71">
    <cfRule type="cellIs" dxfId="96" priority="181" operator="equal">
      <formula>0</formula>
    </cfRule>
  </conditionalFormatting>
  <conditionalFormatting sqref="I14">
    <cfRule type="cellIs" dxfId="95" priority="100" stopIfTrue="1" operator="equal">
      <formula>0</formula>
    </cfRule>
  </conditionalFormatting>
  <conditionalFormatting sqref="I19">
    <cfRule type="expression" dxfId="94" priority="96">
      <formula>$I$19="（選択してください）"</formula>
    </cfRule>
    <cfRule type="expression" dxfId="93" priority="89">
      <formula>OR($I$11="小学生",$I$11="中学生Ｂ",$I$11="高等学校Ｂ")</formula>
    </cfRule>
  </conditionalFormatting>
  <conditionalFormatting sqref="I53:R54">
    <cfRule type="expression" dxfId="92" priority="20">
      <formula>OR($I$11="小学生",$I$11="中学生Ａ",$I$11="中学生Ｂ",$I$11="高等学校Ａ",$I$11="高等学校Ｂ",$I$11="大学")</formula>
    </cfRule>
  </conditionalFormatting>
  <conditionalFormatting sqref="I32:V33">
    <cfRule type="containsText" dxfId="91" priority="42" stopIfTrue="1" operator="containsText" text="（選択してください）">
      <formula>NOT(ISERROR(SEARCH("（選択してください）",I32)))</formula>
    </cfRule>
    <cfRule type="notContainsBlanks" dxfId="90" priority="43" stopIfTrue="1">
      <formula>LEN(TRIM(I32))&gt;0</formula>
    </cfRule>
  </conditionalFormatting>
  <conditionalFormatting sqref="I11:X12">
    <cfRule type="expression" dxfId="89" priority="98">
      <formula>$I$11="（選択してください）"</formula>
    </cfRule>
  </conditionalFormatting>
  <conditionalFormatting sqref="M58:AN61">
    <cfRule type="expression" dxfId="88" priority="8">
      <formula>OR($I$11="職場・一般",$I$11="大学")</formula>
    </cfRule>
  </conditionalFormatting>
  <conditionalFormatting sqref="M62:AN63">
    <cfRule type="expression" dxfId="87" priority="7">
      <formula>OR($I$11="小学生",$I$11="中学生Ａ",$I$11="中学生Ｂ",$I$11="高等学校Ａ",$I$11="高等学校Ｂ")</formula>
    </cfRule>
  </conditionalFormatting>
  <conditionalFormatting sqref="S53:T53 S54">
    <cfRule type="expression" dxfId="86" priority="51">
      <formula>OR($I$11="小学生",$I$11="中学校Ａ",$I$11="中学校Ｂ",$I$11="高等学校Ａ",$I$11="高等学校Ｂ",$I$11="大学")</formula>
    </cfRule>
  </conditionalFormatting>
  <conditionalFormatting sqref="T53">
    <cfRule type="expression" dxfId="85" priority="47">
      <formula>$T$53&lt;&gt;""</formula>
    </cfRule>
    <cfRule type="cellIs" dxfId="84" priority="113" stopIfTrue="1" operator="equal">
      <formula>0</formula>
    </cfRule>
    <cfRule type="expression" dxfId="83" priority="50">
      <formula>OR($I$11="小学生",$I$11="中学校Ａ",$I$11="中学校Ｂ",$I$11="高等学校Ａ",$I$11="高等学校Ｂ",$I$11="大学")</formula>
    </cfRule>
  </conditionalFormatting>
  <conditionalFormatting sqref="V51:AN52">
    <cfRule type="containsBlanks" dxfId="82" priority="31">
      <formula>LEN(TRIM(V51))=0</formula>
    </cfRule>
  </conditionalFormatting>
  <conditionalFormatting sqref="W36">
    <cfRule type="expression" dxfId="81" priority="183">
      <formula>$W$36="（選択してください）"</formula>
    </cfRule>
  </conditionalFormatting>
  <conditionalFormatting sqref="W38 W40">
    <cfRule type="cellIs" dxfId="80" priority="25" stopIfTrue="1" operator="equal">
      <formula>"交通手段を入力→"</formula>
    </cfRule>
  </conditionalFormatting>
  <conditionalFormatting sqref="W38 AC38 AJ38:AN39">
    <cfRule type="expression" dxfId="79" priority="4">
      <formula>OR($E$38="（選択してください）",$E$38="公共交通機関",$E$38="その他")</formula>
    </cfRule>
  </conditionalFormatting>
  <conditionalFormatting sqref="W40 AC40">
    <cfRule type="expression" dxfId="78" priority="3">
      <formula>OR($E$38="（選択してください）",$E$38="公共交通機関",$E$38="観光バス・貸切バス")</formula>
    </cfRule>
  </conditionalFormatting>
  <conditionalFormatting sqref="W44 AC44">
    <cfRule type="expression" dxfId="77" priority="1">
      <formula>OR($E$42="（選択してください）",$E$42="トラック")</formula>
    </cfRule>
  </conditionalFormatting>
  <conditionalFormatting sqref="W32:AA33">
    <cfRule type="cellIs" dxfId="76" priority="6" operator="equal">
      <formula>"その他の出版社"</formula>
    </cfRule>
  </conditionalFormatting>
  <conditionalFormatting sqref="W42:AN43">
    <cfRule type="expression" dxfId="75" priority="2">
      <formula>OR($E$42="（選択してください）",$E$42="その他")</formula>
    </cfRule>
  </conditionalFormatting>
  <conditionalFormatting sqref="AA16">
    <cfRule type="expression" dxfId="74" priority="80">
      <formula>$AA$16&gt;$BJ$19</formula>
    </cfRule>
  </conditionalFormatting>
  <conditionalFormatting sqref="AA58 AA60 AA62 AA64">
    <cfRule type="cellIs" dxfId="73" priority="18" operator="equal">
      <formula>0</formula>
    </cfRule>
  </conditionalFormatting>
  <conditionalFormatting sqref="AB32:AN33">
    <cfRule type="expression" dxfId="72" priority="40" stopIfTrue="1">
      <formula>OR($I$32="その他")</formula>
    </cfRule>
    <cfRule type="notContainsBlanks" dxfId="71" priority="39" stopIfTrue="1">
      <formula>LEN(TRIM(AB32))&gt;0</formula>
    </cfRule>
  </conditionalFormatting>
  <conditionalFormatting sqref="AC38">
    <cfRule type="notContainsBlanks" dxfId="70" priority="28" stopIfTrue="1">
      <formula>LEN(TRIM(AC38))&gt;0</formula>
    </cfRule>
    <cfRule type="expression" dxfId="69" priority="182" stopIfTrue="1">
      <formula>E38="観光バス・貸切バス"</formula>
    </cfRule>
  </conditionalFormatting>
  <conditionalFormatting sqref="AC40 AC44">
    <cfRule type="expression" dxfId="68" priority="59" stopIfTrue="1">
      <formula>E38="その他"</formula>
    </cfRule>
    <cfRule type="notContainsBlanks" dxfId="67" priority="29" stopIfTrue="1">
      <formula>LEN(TRIM(AC40))&gt;0</formula>
    </cfRule>
  </conditionalFormatting>
  <conditionalFormatting sqref="AC42:AE43">
    <cfRule type="notContainsBlanks" dxfId="66" priority="69" stopIfTrue="1">
      <formula>LEN(TRIM(AC42))&gt;0</formula>
    </cfRule>
    <cfRule type="expression" dxfId="65" priority="71" stopIfTrue="1">
      <formula>E42="トラック"</formula>
    </cfRule>
  </conditionalFormatting>
  <conditionalFormatting sqref="AD53:AN54">
    <cfRule type="expression" dxfId="64" priority="19">
      <formula>OR($I$11="小学生",$I$11="中学生Ａ",$I$11="中学生Ｂ",$I$11="高等学校Ａ",$I$11="高等学校Ｂ",$I$11="大学")</formula>
    </cfRule>
  </conditionalFormatting>
  <conditionalFormatting sqref="AE11:AJ12">
    <cfRule type="expression" dxfId="63" priority="97">
      <formula>$AE$11="（選択してください）"</formula>
    </cfRule>
  </conditionalFormatting>
  <conditionalFormatting sqref="AF67:AG67">
    <cfRule type="expression" dxfId="62" priority="48">
      <formula>$AF$67&lt;&gt;""</formula>
    </cfRule>
  </conditionalFormatting>
  <conditionalFormatting sqref="AH58">
    <cfRule type="cellIs" dxfId="61" priority="14" operator="equal">
      <formula>0</formula>
    </cfRule>
  </conditionalFormatting>
  <conditionalFormatting sqref="AH60">
    <cfRule type="cellIs" dxfId="60" priority="13" operator="equal">
      <formula>0</formula>
    </cfRule>
  </conditionalFormatting>
  <conditionalFormatting sqref="AH62">
    <cfRule type="cellIs" dxfId="59" priority="11" operator="equal">
      <formula>0</formula>
    </cfRule>
  </conditionalFormatting>
  <conditionalFormatting sqref="AI42:AK43">
    <cfRule type="notContainsBlanks" dxfId="58" priority="68" stopIfTrue="1">
      <formula>LEN(TRIM(AI42))&gt;0</formula>
    </cfRule>
    <cfRule type="expression" dxfId="57" priority="70" stopIfTrue="1">
      <formula>E42="トラック"</formula>
    </cfRule>
  </conditionalFormatting>
  <conditionalFormatting sqref="AJ16">
    <cfRule type="cellIs" dxfId="56" priority="87" operator="greaterThan">
      <formula>20</formula>
    </cfRule>
  </conditionalFormatting>
  <conditionalFormatting sqref="AJ19">
    <cfRule type="expression" dxfId="55" priority="95">
      <formula>$AJ$19="（選択してください）"</formula>
    </cfRule>
  </conditionalFormatting>
  <conditionalFormatting sqref="AJ14:AN15">
    <cfRule type="containsBlanks" dxfId="54" priority="32">
      <formula>LEN(TRIM(AJ14))=0</formula>
    </cfRule>
  </conditionalFormatting>
  <conditionalFormatting sqref="AJ36:AN37">
    <cfRule type="expression" dxfId="53" priority="92">
      <formula>$AJ$36="（選択してください）"</formula>
    </cfRule>
  </conditionalFormatting>
  <conditionalFormatting sqref="AJ38:AN39">
    <cfRule type="cellIs" dxfId="52" priority="5" stopIfTrue="1" operator="equal">
      <formula>"交通手段を入力→"</formula>
    </cfRule>
  </conditionalFormatting>
  <dataValidations count="20">
    <dataValidation imeMode="off" allowBlank="1" showInputMessage="1" showErrorMessage="1" sqref="AB49:AN50 AE53 L49:X50 J53:R54 T53" xr:uid="{00000000-0002-0000-0100-000000000000}"/>
    <dataValidation type="textLength" operator="equal" allowBlank="1" showInputMessage="1" showErrorMessage="1" sqref="N46:Q46" xr:uid="{00000000-0002-0000-0100-000001000000}">
      <formula1>4</formula1>
    </dataValidation>
    <dataValidation type="textLength" operator="equal" allowBlank="1" showInputMessage="1" showErrorMessage="1" sqref="J46:L46" xr:uid="{00000000-0002-0000-0100-000002000000}">
      <formula1>3</formula1>
    </dataValidation>
    <dataValidation type="list" allowBlank="1" showInputMessage="1" showErrorMessage="1" sqref="AJ36:AN37" xr:uid="{00000000-0002-0000-0100-000003000000}">
      <formula1>$AV$41:$AX$41</formula1>
    </dataValidation>
    <dataValidation type="list" allowBlank="1" showInputMessage="1" showErrorMessage="1" sqref="E42:V43" xr:uid="{00000000-0002-0000-0100-000005000000}">
      <formula1>$AV$46:$AX$46</formula1>
    </dataValidation>
    <dataValidation type="list" allowBlank="1" showInputMessage="1" showErrorMessage="1" sqref="E38:V39" xr:uid="{00000000-0002-0000-0100-000006000000}">
      <formula1>$AV$42:$AY$42</formula1>
    </dataValidation>
    <dataValidation type="list" allowBlank="1" showInputMessage="1" showErrorMessage="1" sqref="E34:AN35" xr:uid="{00000000-0002-0000-0100-000007000000}">
      <formula1>$AV$38:$AZ$38</formula1>
    </dataValidation>
    <dataValidation type="list" allowBlank="1" showInputMessage="1" showErrorMessage="1" sqref="AJ19" xr:uid="{00000000-0002-0000-0100-000008000000}">
      <formula1>$AZ$26:$AZ$28</formula1>
    </dataValidation>
    <dataValidation type="list" allowBlank="1" showInputMessage="1" showErrorMessage="1" sqref="AE11" xr:uid="{00000000-0002-0000-0100-00000A000000}">
      <formula1>$AV$12:$AZ$12</formula1>
    </dataValidation>
    <dataValidation imeMode="halfAlpha" allowBlank="1" showInputMessage="1" showErrorMessage="1" sqref="M24:AN25 W27:AN28 V51:AN52 W30:AN31" xr:uid="{00000000-0002-0000-0100-00000B000000}"/>
    <dataValidation type="list" allowBlank="1" showInputMessage="1" showErrorMessage="1" sqref="I32:V33" xr:uid="{00000000-0002-0000-0100-00000C000000}">
      <formula1>$AV$33:$CF$33</formula1>
    </dataValidation>
    <dataValidation type="list" allowBlank="1" showInputMessage="1" showErrorMessage="1" sqref="I11:X12" xr:uid="{00000000-0002-0000-0100-00000D000000}">
      <formula1>$AV$11:$BC$11</formula1>
    </dataValidation>
    <dataValidation imeMode="halfAlpha" showInputMessage="1" showErrorMessage="1" sqref="AJ14:AN15" xr:uid="{FEB7B499-9D1D-4487-B682-563B70F8F310}"/>
    <dataValidation type="list" allowBlank="1" showInputMessage="1" showErrorMessage="1" sqref="BJ40" xr:uid="{142F4D6C-3957-428B-9CD7-66EBDE17A9F8}">
      <formula1>$BJ$40:$BJ$41</formula1>
    </dataValidation>
    <dataValidation type="list" allowBlank="1" showInputMessage="1" showErrorMessage="1" sqref="CI40" xr:uid="{8C4CF566-9FB1-48D1-B9BA-6B56E2572B3A}">
      <formula1>$CI$40:$CI$41</formula1>
    </dataValidation>
    <dataValidation type="list" allowBlank="1" showInputMessage="1" showErrorMessage="1" sqref="I19:AE20" xr:uid="{1FC245C4-83F1-4169-B64F-DB029193D1BE}">
      <formula1>$AV$26:$AV$30</formula1>
    </dataValidation>
    <dataValidation type="whole" operator="greaterThanOrEqual" allowBlank="1" showInputMessage="1" showErrorMessage="1" sqref="AA62 AH62 AH58 AH60 AA64 AA58:AG61" xr:uid="{3ADA220A-5915-447C-938C-D8EDFA09D323}">
      <formula1>0</formula1>
    </dataValidation>
    <dataValidation type="whole" operator="greaterThan" allowBlank="1" showInputMessage="1" showErrorMessage="1" sqref="AC42:AE43 AI42:AK43" xr:uid="{FDB12A99-731D-4D63-A73A-091D0FC92FDB}">
      <formula1>0</formula1>
    </dataValidation>
    <dataValidation type="whole" operator="greaterThan" showInputMessage="1" showErrorMessage="1" sqref="AC38" xr:uid="{9165E347-043F-4B69-AB00-F0CEA0F91FC9}">
      <formula1>0</formula1>
    </dataValidation>
    <dataValidation type="list" allowBlank="1" showInputMessage="1" showErrorMessage="1" sqref="W36:AF37" xr:uid="{B9E16E6A-64BD-4C84-9BFC-A01E9720BFD7}">
      <formula1>$AV$40:$BA$40</formula1>
    </dataValidation>
  </dataValidations>
  <printOptions horizontalCentered="1"/>
  <pageMargins left="0.78740157480314965" right="0.78740157480314965" top="0.39370078740157483" bottom="0.39370078740157483" header="0.51181102362204722" footer="0.51181102362204722"/>
  <pageSetup paperSize="9" scale="96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193B7-07E6-44E3-A742-8108129A3C60}">
  <sheetPr>
    <tabColor rgb="FF00B0F0"/>
    <pageSetUpPr fitToPage="1"/>
  </sheetPr>
  <dimension ref="B1:CI75"/>
  <sheetViews>
    <sheetView showGridLines="0" showRowColHeaders="0" zoomScale="115" zoomScaleNormal="115" workbookViewId="0">
      <selection activeCell="AE11" sqref="AE11:AJ12"/>
    </sheetView>
  </sheetViews>
  <sheetFormatPr defaultColWidth="2.1796875" defaultRowHeight="13"/>
  <cols>
    <col min="1" max="42" width="2.36328125" customWidth="1"/>
    <col min="43" max="43" width="4.90625" customWidth="1"/>
    <col min="45" max="46" width="2.1796875" customWidth="1"/>
    <col min="47" max="47" width="15.81640625" customWidth="1"/>
    <col min="48" max="58" width="4" hidden="1" customWidth="1"/>
    <col min="59" max="59" width="5.6328125" hidden="1" customWidth="1"/>
    <col min="60" max="61" width="2.1796875" hidden="1" customWidth="1"/>
    <col min="62" max="62" width="33.08984375" hidden="1" customWidth="1"/>
    <col min="63" max="63" width="7.08984375" hidden="1" customWidth="1"/>
    <col min="64" max="64" width="16.08984375" hidden="1" customWidth="1"/>
    <col min="65" max="65" width="4.81640625" hidden="1" customWidth="1"/>
    <col min="66" max="67" width="2.1796875" hidden="1" customWidth="1"/>
    <col min="68" max="68" width="16.08984375" hidden="1" customWidth="1"/>
    <col min="69" max="86" width="2.1796875" hidden="1" customWidth="1"/>
    <col min="87" max="87" width="34.90625" hidden="1" customWidth="1"/>
    <col min="88" max="100" width="2.1796875" customWidth="1"/>
  </cols>
  <sheetData>
    <row r="1" spans="2:64" s="7" customFormat="1" ht="13.5" thickBot="1"/>
    <row r="2" spans="2:64" s="7" customFormat="1" ht="6.75" customHeight="1"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57"/>
      <c r="AC2" s="57"/>
      <c r="AD2" s="57"/>
      <c r="AE2" s="57"/>
      <c r="AF2" s="57"/>
      <c r="AG2" s="57"/>
      <c r="AH2" s="57"/>
      <c r="AI2" s="57"/>
      <c r="AJ2" s="57"/>
      <c r="AK2" s="58"/>
      <c r="AL2" s="54"/>
      <c r="AM2" s="54"/>
      <c r="AN2" s="54"/>
      <c r="AO2" s="54"/>
    </row>
    <row r="3" spans="2:64" s="7" customFormat="1">
      <c r="E3" s="11"/>
      <c r="G3" s="12"/>
      <c r="H3" s="62" t="s">
        <v>75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4"/>
      <c r="T3" s="62" t="s">
        <v>76</v>
      </c>
      <c r="U3" s="63"/>
      <c r="V3" s="63"/>
      <c r="W3" s="63"/>
      <c r="X3" s="63"/>
      <c r="Y3" s="63"/>
      <c r="Z3" s="63"/>
      <c r="AA3" s="63"/>
      <c r="AB3" s="65"/>
      <c r="AC3" s="65"/>
      <c r="AD3" s="65"/>
      <c r="AE3" s="65"/>
      <c r="AF3" s="65"/>
      <c r="AG3" s="65"/>
      <c r="AH3" s="65"/>
      <c r="AI3" s="54"/>
      <c r="AJ3" s="54"/>
      <c r="AK3" s="59"/>
      <c r="AL3" s="54"/>
      <c r="AM3" s="54"/>
      <c r="AN3" s="54"/>
      <c r="AO3" s="54"/>
    </row>
    <row r="4" spans="2:64" s="7" customFormat="1" ht="4.5" customHeight="1">
      <c r="E4" s="11"/>
      <c r="H4" s="62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2"/>
      <c r="U4" s="63"/>
      <c r="V4" s="63"/>
      <c r="W4" s="63"/>
      <c r="X4" s="63"/>
      <c r="Y4" s="63"/>
      <c r="Z4" s="63"/>
      <c r="AA4" s="63"/>
      <c r="AB4" s="65"/>
      <c r="AC4" s="65"/>
      <c r="AD4" s="65"/>
      <c r="AE4" s="65"/>
      <c r="AF4" s="65"/>
      <c r="AG4" s="65"/>
      <c r="AH4" s="65"/>
      <c r="AI4" s="54"/>
      <c r="AJ4" s="54"/>
      <c r="AK4" s="59"/>
      <c r="AL4" s="54"/>
      <c r="AM4" s="54"/>
      <c r="AN4" s="54"/>
      <c r="AO4" s="54"/>
    </row>
    <row r="5" spans="2:64" s="7" customFormat="1">
      <c r="E5" s="11"/>
      <c r="G5" s="70"/>
      <c r="H5" s="62" t="s">
        <v>80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2"/>
      <c r="U5" s="63"/>
      <c r="V5" s="63"/>
      <c r="W5" s="63"/>
      <c r="X5" s="63"/>
      <c r="Y5" s="63"/>
      <c r="Z5" s="63"/>
      <c r="AA5" s="63"/>
      <c r="AB5" s="65"/>
      <c r="AC5" s="65"/>
      <c r="AD5" s="65"/>
      <c r="AE5" s="65"/>
      <c r="AF5" s="65"/>
      <c r="AG5" s="65"/>
      <c r="AH5" s="65"/>
      <c r="AI5" s="54"/>
      <c r="AJ5" s="54"/>
      <c r="AK5" s="59"/>
      <c r="AL5" s="54"/>
      <c r="AM5" s="54"/>
      <c r="AN5" s="54"/>
      <c r="AO5" s="54"/>
    </row>
    <row r="6" spans="2:64" s="7" customFormat="1" ht="6" customHeight="1" thickBot="1"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60"/>
      <c r="AC6" s="60"/>
      <c r="AD6" s="60"/>
      <c r="AE6" s="60"/>
      <c r="AF6" s="60"/>
      <c r="AG6" s="60"/>
      <c r="AH6" s="60"/>
      <c r="AI6" s="60"/>
      <c r="AJ6" s="60"/>
      <c r="AK6" s="61"/>
      <c r="AL6" s="54"/>
      <c r="AM6" s="54"/>
      <c r="AN6" s="54"/>
      <c r="AO6" s="54"/>
    </row>
    <row r="7" spans="2:64" s="7" customFormat="1"/>
    <row r="8" spans="2:64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Q8" s="2"/>
      <c r="AV8" t="s">
        <v>56</v>
      </c>
    </row>
    <row r="9" spans="2:64" ht="13.5" customHeight="1">
      <c r="B9" s="1"/>
      <c r="C9" s="271" t="s">
        <v>182</v>
      </c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1"/>
      <c r="AP9" s="3"/>
      <c r="AQ9" s="2"/>
      <c r="AV9" s="45"/>
      <c r="AW9" s="45"/>
      <c r="AX9" s="45"/>
      <c r="AY9" s="45"/>
      <c r="AZ9" s="45"/>
      <c r="BA9" s="45"/>
      <c r="BB9" s="45"/>
      <c r="BC9" s="45"/>
      <c r="BD9" s="45"/>
    </row>
    <row r="10" spans="2:64" ht="13.25" customHeight="1">
      <c r="B10" s="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1"/>
      <c r="AO10" s="1"/>
      <c r="AP10" s="3"/>
      <c r="AQ10" s="4"/>
      <c r="AV10" s="45"/>
      <c r="AW10" s="45"/>
      <c r="AX10" s="45"/>
      <c r="AY10" s="45"/>
      <c r="AZ10" s="45"/>
      <c r="BA10" s="45"/>
      <c r="BB10" s="45"/>
      <c r="BC10" s="45"/>
      <c r="BD10" s="45"/>
    </row>
    <row r="11" spans="2:64" ht="13.5" customHeight="1">
      <c r="B11" s="1"/>
      <c r="C11" s="272" t="s">
        <v>0</v>
      </c>
      <c r="D11" s="273"/>
      <c r="E11" s="273"/>
      <c r="F11" s="273"/>
      <c r="G11" s="273"/>
      <c r="H11" s="273"/>
      <c r="I11" s="454" t="s">
        <v>183</v>
      </c>
      <c r="J11" s="454"/>
      <c r="K11" s="454"/>
      <c r="L11" s="454"/>
      <c r="M11" s="454"/>
      <c r="N11" s="454"/>
      <c r="O11" s="454"/>
      <c r="P11" s="454"/>
      <c r="Q11" s="454"/>
      <c r="R11" s="454"/>
      <c r="S11" s="454"/>
      <c r="T11" s="454"/>
      <c r="U11" s="454"/>
      <c r="V11" s="454"/>
      <c r="W11" s="454"/>
      <c r="X11" s="455"/>
      <c r="Y11" s="272" t="s">
        <v>1</v>
      </c>
      <c r="Z11" s="273"/>
      <c r="AA11" s="273"/>
      <c r="AB11" s="273"/>
      <c r="AC11" s="273"/>
      <c r="AD11" s="273"/>
      <c r="AE11" s="280" t="s">
        <v>57</v>
      </c>
      <c r="AF11" s="281"/>
      <c r="AG11" s="281"/>
      <c r="AH11" s="281"/>
      <c r="AI11" s="281"/>
      <c r="AJ11" s="281"/>
      <c r="AK11" s="284" t="s">
        <v>47</v>
      </c>
      <c r="AL11" s="284"/>
      <c r="AM11" s="284"/>
      <c r="AN11" s="285"/>
      <c r="AO11" s="1"/>
      <c r="AP11" s="3"/>
      <c r="AV11" s="46" t="s">
        <v>57</v>
      </c>
      <c r="AW11" s="46" t="s">
        <v>189</v>
      </c>
      <c r="AX11" s="46"/>
      <c r="AY11" s="46"/>
      <c r="AZ11" s="46"/>
      <c r="BA11" s="46"/>
      <c r="BB11" s="46"/>
      <c r="BC11" s="46"/>
      <c r="BF11" s="46"/>
    </row>
    <row r="12" spans="2:64" ht="13.5" customHeight="1" thickBot="1">
      <c r="B12" s="1"/>
      <c r="C12" s="274"/>
      <c r="D12" s="275"/>
      <c r="E12" s="275"/>
      <c r="F12" s="275"/>
      <c r="G12" s="275"/>
      <c r="H12" s="275"/>
      <c r="I12" s="456"/>
      <c r="J12" s="456"/>
      <c r="K12" s="456"/>
      <c r="L12" s="456"/>
      <c r="M12" s="456"/>
      <c r="N12" s="456"/>
      <c r="O12" s="456"/>
      <c r="P12" s="456"/>
      <c r="Q12" s="456"/>
      <c r="R12" s="456"/>
      <c r="S12" s="456"/>
      <c r="T12" s="456"/>
      <c r="U12" s="456"/>
      <c r="V12" s="456"/>
      <c r="W12" s="456"/>
      <c r="X12" s="457"/>
      <c r="Y12" s="274"/>
      <c r="Z12" s="275"/>
      <c r="AA12" s="275"/>
      <c r="AB12" s="275"/>
      <c r="AC12" s="275"/>
      <c r="AD12" s="275"/>
      <c r="AE12" s="282"/>
      <c r="AF12" s="283"/>
      <c r="AG12" s="283"/>
      <c r="AH12" s="283"/>
      <c r="AI12" s="283"/>
      <c r="AJ12" s="283"/>
      <c r="AK12" s="286"/>
      <c r="AL12" s="286"/>
      <c r="AM12" s="286"/>
      <c r="AN12" s="287"/>
      <c r="AO12" s="1"/>
      <c r="AP12" s="3"/>
      <c r="AV12" s="46" t="s">
        <v>57</v>
      </c>
      <c r="AW12" s="46" t="s">
        <v>52</v>
      </c>
      <c r="AX12" s="46" t="s">
        <v>48</v>
      </c>
      <c r="AY12" s="46" t="s">
        <v>49</v>
      </c>
      <c r="AZ12" s="46" t="s">
        <v>50</v>
      </c>
      <c r="BA12" s="45"/>
      <c r="BB12" s="45"/>
      <c r="BC12" s="45"/>
      <c r="BD12" s="45"/>
    </row>
    <row r="13" spans="2:64" ht="13.5" customHeight="1" thickBot="1">
      <c r="B13" s="1"/>
      <c r="C13" s="324" t="s">
        <v>2</v>
      </c>
      <c r="D13" s="325"/>
      <c r="E13" s="325"/>
      <c r="F13" s="325"/>
      <c r="G13" s="325"/>
      <c r="H13" s="325"/>
      <c r="I13" s="15" t="s">
        <v>28</v>
      </c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323"/>
      <c r="Y13" s="323"/>
      <c r="Z13" s="323"/>
      <c r="AA13" s="323"/>
      <c r="AB13" s="323"/>
      <c r="AC13" s="323"/>
      <c r="AD13" s="323"/>
      <c r="AE13" s="323"/>
      <c r="AF13" s="323"/>
      <c r="AG13" s="323"/>
      <c r="AH13" s="323"/>
      <c r="AI13" s="16" t="s">
        <v>29</v>
      </c>
      <c r="AJ13" s="326" t="s">
        <v>3</v>
      </c>
      <c r="AK13" s="327"/>
      <c r="AL13" s="327"/>
      <c r="AM13" s="327"/>
      <c r="AN13" s="328"/>
      <c r="AO13" s="1"/>
      <c r="AP13" s="3"/>
      <c r="AR13" s="142" t="s">
        <v>150</v>
      </c>
      <c r="AS13" s="143"/>
      <c r="AT13" s="143"/>
      <c r="AU13" s="144"/>
      <c r="AV13" s="74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</row>
    <row r="14" spans="2:64" ht="13.5" customHeight="1" thickBot="1">
      <c r="B14" s="1"/>
      <c r="C14" s="163" t="s">
        <v>4</v>
      </c>
      <c r="D14" s="164"/>
      <c r="E14" s="164"/>
      <c r="F14" s="164"/>
      <c r="G14" s="164"/>
      <c r="H14" s="165"/>
      <c r="I14" s="169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1"/>
      <c r="AJ14" s="157"/>
      <c r="AK14" s="158"/>
      <c r="AL14" s="158"/>
      <c r="AM14" s="158"/>
      <c r="AN14" s="159"/>
      <c r="AO14" s="1"/>
      <c r="AP14" s="3"/>
      <c r="AR14" s="145"/>
      <c r="AS14" s="146"/>
      <c r="AT14" s="146"/>
      <c r="AU14" s="147"/>
      <c r="AV14" s="74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K14" s="55" t="s">
        <v>66</v>
      </c>
      <c r="BL14" s="52">
        <f>IF(部門="ステージ",65,"")</f>
        <v>65</v>
      </c>
    </row>
    <row r="15" spans="2:64" ht="13.5" customHeight="1" thickBot="1">
      <c r="B15" s="1"/>
      <c r="C15" s="166"/>
      <c r="D15" s="167"/>
      <c r="E15" s="167"/>
      <c r="F15" s="167"/>
      <c r="G15" s="167"/>
      <c r="H15" s="168"/>
      <c r="I15" s="172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4"/>
      <c r="AJ15" s="160"/>
      <c r="AK15" s="161"/>
      <c r="AL15" s="161"/>
      <c r="AM15" s="161"/>
      <c r="AN15" s="162"/>
      <c r="AO15" s="1"/>
      <c r="AP15" s="3"/>
      <c r="AR15" s="145"/>
      <c r="AS15" s="146"/>
      <c r="AT15" s="146"/>
      <c r="AU15" s="147"/>
      <c r="AV15" s="74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K15" s="55" t="s">
        <v>67</v>
      </c>
      <c r="BL15" s="52" t="str">
        <f>IF(部門="中学生Ｂ",30,IF(部門="高等学校Ｂ",30,""))</f>
        <v/>
      </c>
    </row>
    <row r="16" spans="2:64" ht="13.5" customHeight="1" thickBot="1">
      <c r="B16" s="1"/>
      <c r="C16" s="154" t="s">
        <v>2</v>
      </c>
      <c r="D16" s="155"/>
      <c r="E16" s="155"/>
      <c r="F16" s="155"/>
      <c r="G16" s="155"/>
      <c r="H16" s="156"/>
      <c r="I16" s="43" t="s">
        <v>43</v>
      </c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44" t="s">
        <v>29</v>
      </c>
      <c r="W16" s="185" t="s">
        <v>79</v>
      </c>
      <c r="X16" s="155"/>
      <c r="Y16" s="155"/>
      <c r="Z16" s="156"/>
      <c r="AA16" s="182">
        <f>大会参加者名簿!X15</f>
        <v>0</v>
      </c>
      <c r="AB16" s="155"/>
      <c r="AC16" s="155"/>
      <c r="AD16" s="176" t="s">
        <v>19</v>
      </c>
      <c r="AE16" s="177"/>
      <c r="AF16" s="185" t="s">
        <v>143</v>
      </c>
      <c r="AG16" s="155"/>
      <c r="AH16" s="155"/>
      <c r="AI16" s="156"/>
      <c r="AJ16" s="182">
        <f>大会参加者名簿!X12</f>
        <v>0</v>
      </c>
      <c r="AK16" s="155"/>
      <c r="AL16" s="155"/>
      <c r="AM16" s="176" t="s">
        <v>19</v>
      </c>
      <c r="AN16" s="177"/>
      <c r="AO16" s="1"/>
      <c r="AP16" s="3"/>
      <c r="AQ16" s="153"/>
      <c r="AR16" s="145"/>
      <c r="AS16" s="146"/>
      <c r="AT16" s="146"/>
      <c r="AU16" s="147"/>
      <c r="AV16" s="74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K16" s="55" t="s">
        <v>68</v>
      </c>
      <c r="BL16" s="52" t="str">
        <f>IF(部門="中学生Ａ",50,"")</f>
        <v/>
      </c>
    </row>
    <row r="17" spans="2:64" ht="13.5" customHeight="1" thickBot="1">
      <c r="B17" s="1"/>
      <c r="C17" s="163" t="s">
        <v>42</v>
      </c>
      <c r="D17" s="178"/>
      <c r="E17" s="178"/>
      <c r="F17" s="178"/>
      <c r="G17" s="178"/>
      <c r="H17" s="187"/>
      <c r="I17" s="190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2"/>
      <c r="W17" s="186"/>
      <c r="X17" s="178"/>
      <c r="Y17" s="178"/>
      <c r="Z17" s="187"/>
      <c r="AA17" s="183"/>
      <c r="AB17" s="178"/>
      <c r="AC17" s="178"/>
      <c r="AD17" s="178"/>
      <c r="AE17" s="179"/>
      <c r="AF17" s="186"/>
      <c r="AG17" s="178"/>
      <c r="AH17" s="178"/>
      <c r="AI17" s="187"/>
      <c r="AJ17" s="183"/>
      <c r="AK17" s="178"/>
      <c r="AL17" s="178"/>
      <c r="AM17" s="178"/>
      <c r="AN17" s="179"/>
      <c r="AO17" s="1"/>
      <c r="AP17" s="3"/>
      <c r="AQ17" s="153"/>
      <c r="AR17" s="145"/>
      <c r="AS17" s="146"/>
      <c r="AT17" s="146"/>
      <c r="AU17" s="147"/>
      <c r="AV17" s="74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J17" s="52">
        <f>IF(部門="中学生Ｂ",20,IF(部門="高等学校Ｂ",20,0))</f>
        <v>0</v>
      </c>
      <c r="BK17" s="55" t="s">
        <v>69</v>
      </c>
      <c r="BL17" s="52" t="str">
        <f>IF(部門="高等学校Ａ",55,IF(部門="大学",55,""))</f>
        <v/>
      </c>
    </row>
    <row r="18" spans="2:64" ht="13.5" customHeight="1" thickBot="1">
      <c r="B18" s="1"/>
      <c r="C18" s="188"/>
      <c r="D18" s="180"/>
      <c r="E18" s="180"/>
      <c r="F18" s="180"/>
      <c r="G18" s="180"/>
      <c r="H18" s="189"/>
      <c r="I18" s="193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5"/>
      <c r="W18" s="188"/>
      <c r="X18" s="180"/>
      <c r="Y18" s="180"/>
      <c r="Z18" s="189"/>
      <c r="AA18" s="184"/>
      <c r="AB18" s="180"/>
      <c r="AC18" s="180"/>
      <c r="AD18" s="180"/>
      <c r="AE18" s="181"/>
      <c r="AF18" s="188"/>
      <c r="AG18" s="180"/>
      <c r="AH18" s="180"/>
      <c r="AI18" s="189"/>
      <c r="AJ18" s="184"/>
      <c r="AK18" s="180"/>
      <c r="AL18" s="180"/>
      <c r="AM18" s="180"/>
      <c r="AN18" s="181"/>
      <c r="AO18" s="1"/>
      <c r="AP18" s="3"/>
      <c r="AQ18" s="153"/>
      <c r="AR18" s="145"/>
      <c r="AS18" s="146"/>
      <c r="AT18" s="146"/>
      <c r="AU18" s="147"/>
      <c r="AV18" s="74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K18" s="55" t="s">
        <v>70</v>
      </c>
      <c r="BL18" s="52" t="str">
        <f>IF(部門="職場・一般",65,"")</f>
        <v/>
      </c>
    </row>
    <row r="19" spans="2:64" ht="13.5" customHeight="1" thickBot="1">
      <c r="B19" s="1"/>
      <c r="C19" s="154" t="s">
        <v>45</v>
      </c>
      <c r="D19" s="196"/>
      <c r="E19" s="196"/>
      <c r="F19" s="196"/>
      <c r="G19" s="196"/>
      <c r="H19" s="197"/>
      <c r="I19" s="301" t="s">
        <v>57</v>
      </c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302"/>
      <c r="AF19" s="306" t="s">
        <v>58</v>
      </c>
      <c r="AG19" s="307"/>
      <c r="AH19" s="307"/>
      <c r="AI19" s="308"/>
      <c r="AJ19" s="301" t="s">
        <v>57</v>
      </c>
      <c r="AK19" s="201"/>
      <c r="AL19" s="201"/>
      <c r="AM19" s="201"/>
      <c r="AN19" s="302"/>
      <c r="AO19" s="1"/>
      <c r="AP19" s="3"/>
      <c r="AQ19" s="153"/>
      <c r="AR19" s="145"/>
      <c r="AS19" s="146"/>
      <c r="AT19" s="146"/>
      <c r="AU19" s="147"/>
      <c r="AV19" s="74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J19" s="56">
        <f>SUM(BL14:BL18)</f>
        <v>65</v>
      </c>
    </row>
    <row r="20" spans="2:64" ht="13.5" customHeight="1">
      <c r="B20" s="1"/>
      <c r="C20" s="166"/>
      <c r="D20" s="167"/>
      <c r="E20" s="167"/>
      <c r="F20" s="167"/>
      <c r="G20" s="167"/>
      <c r="H20" s="168"/>
      <c r="I20" s="303"/>
      <c r="J20" s="304"/>
      <c r="K20" s="304"/>
      <c r="L20" s="304"/>
      <c r="M20" s="304"/>
      <c r="N20" s="304"/>
      <c r="O20" s="304"/>
      <c r="P20" s="304"/>
      <c r="Q20" s="304"/>
      <c r="R20" s="304"/>
      <c r="S20" s="304"/>
      <c r="T20" s="304"/>
      <c r="U20" s="304"/>
      <c r="V20" s="304"/>
      <c r="W20" s="304"/>
      <c r="X20" s="304"/>
      <c r="Y20" s="304"/>
      <c r="Z20" s="304"/>
      <c r="AA20" s="304"/>
      <c r="AB20" s="304"/>
      <c r="AC20" s="304"/>
      <c r="AD20" s="304"/>
      <c r="AE20" s="305"/>
      <c r="AF20" s="309"/>
      <c r="AG20" s="310"/>
      <c r="AH20" s="310"/>
      <c r="AI20" s="311"/>
      <c r="AJ20" s="303"/>
      <c r="AK20" s="304"/>
      <c r="AL20" s="304"/>
      <c r="AM20" s="304"/>
      <c r="AN20" s="305"/>
      <c r="AO20" s="1"/>
      <c r="AP20" s="3"/>
      <c r="AQ20" s="153"/>
      <c r="AR20" s="145"/>
      <c r="AS20" s="146"/>
      <c r="AT20" s="146"/>
      <c r="AU20" s="147"/>
      <c r="AV20" s="74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</row>
    <row r="21" spans="2:64" ht="13.5" customHeight="1">
      <c r="B21" s="1"/>
      <c r="C21" s="312" t="s">
        <v>44</v>
      </c>
      <c r="D21" s="313"/>
      <c r="E21" s="318" t="s">
        <v>5</v>
      </c>
      <c r="F21" s="196"/>
      <c r="G21" s="196"/>
      <c r="H21" s="197"/>
      <c r="I21" s="43" t="s">
        <v>2</v>
      </c>
      <c r="J21" s="44"/>
      <c r="K21" s="44"/>
      <c r="L21" s="72"/>
      <c r="M21" s="71" t="s">
        <v>63</v>
      </c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83" t="s">
        <v>64</v>
      </c>
      <c r="AO21" s="1"/>
      <c r="AP21" s="3"/>
      <c r="AR21" s="145"/>
      <c r="AS21" s="146"/>
      <c r="AT21" s="146"/>
      <c r="AU21" s="147"/>
      <c r="AV21" s="74"/>
      <c r="AW21" s="75"/>
      <c r="AX21" s="75"/>
      <c r="AY21" s="75"/>
      <c r="AZ21" s="75"/>
      <c r="BA21" s="75"/>
      <c r="BB21" s="75"/>
      <c r="BC21" s="75"/>
      <c r="BD21" s="75"/>
      <c r="BE21" s="75"/>
      <c r="BF21" s="75"/>
      <c r="BG21" s="75"/>
    </row>
    <row r="22" spans="2:64" ht="13.5" customHeight="1">
      <c r="B22" s="1"/>
      <c r="C22" s="314"/>
      <c r="D22" s="315"/>
      <c r="E22" s="319"/>
      <c r="F22" s="164"/>
      <c r="G22" s="164"/>
      <c r="H22" s="165"/>
      <c r="I22" s="374" t="s">
        <v>62</v>
      </c>
      <c r="J22" s="375"/>
      <c r="K22" s="375"/>
      <c r="L22" s="376"/>
      <c r="M22" s="303"/>
      <c r="N22" s="304"/>
      <c r="O22" s="304"/>
      <c r="P22" s="304"/>
      <c r="Q22" s="304"/>
      <c r="R22" s="304"/>
      <c r="S22" s="304"/>
      <c r="T22" s="304"/>
      <c r="U22" s="304"/>
      <c r="V22" s="304"/>
      <c r="W22" s="304"/>
      <c r="X22" s="304"/>
      <c r="Y22" s="304"/>
      <c r="Z22" s="304"/>
      <c r="AA22" s="304"/>
      <c r="AB22" s="304"/>
      <c r="AC22" s="304"/>
      <c r="AD22" s="304"/>
      <c r="AE22" s="304"/>
      <c r="AF22" s="304"/>
      <c r="AG22" s="304"/>
      <c r="AH22" s="304"/>
      <c r="AI22" s="304"/>
      <c r="AJ22" s="304"/>
      <c r="AK22" s="304"/>
      <c r="AL22" s="304"/>
      <c r="AM22" s="304"/>
      <c r="AN22" s="305"/>
      <c r="AO22" s="1"/>
      <c r="AP22" s="3"/>
      <c r="AR22" s="145"/>
      <c r="AS22" s="146"/>
      <c r="AT22" s="146"/>
      <c r="AU22" s="147"/>
      <c r="AV22" s="74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</row>
    <row r="23" spans="2:64" ht="13.5" customHeight="1" thickBot="1">
      <c r="B23" s="1"/>
      <c r="C23" s="314"/>
      <c r="D23" s="315"/>
      <c r="E23" s="319"/>
      <c r="F23" s="164"/>
      <c r="G23" s="164"/>
      <c r="H23" s="165"/>
      <c r="I23" s="377"/>
      <c r="J23" s="378"/>
      <c r="K23" s="378"/>
      <c r="L23" s="379"/>
      <c r="M23" s="353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354"/>
      <c r="AF23" s="354"/>
      <c r="AG23" s="354"/>
      <c r="AH23" s="354"/>
      <c r="AI23" s="354"/>
      <c r="AJ23" s="354"/>
      <c r="AK23" s="354"/>
      <c r="AL23" s="354"/>
      <c r="AM23" s="354"/>
      <c r="AN23" s="355"/>
      <c r="AO23" s="1"/>
      <c r="AP23" s="3"/>
      <c r="AR23" s="145"/>
      <c r="AS23" s="146"/>
      <c r="AT23" s="146"/>
      <c r="AU23" s="147"/>
      <c r="AV23" s="74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</row>
    <row r="24" spans="2:64" ht="13.5" customHeight="1">
      <c r="B24" s="1"/>
      <c r="C24" s="314"/>
      <c r="D24" s="315"/>
      <c r="E24" s="319"/>
      <c r="F24" s="164"/>
      <c r="G24" s="164"/>
      <c r="H24" s="165"/>
      <c r="I24" s="356" t="s">
        <v>6</v>
      </c>
      <c r="J24" s="357"/>
      <c r="K24" s="357"/>
      <c r="L24" s="358"/>
      <c r="M24" s="362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  <c r="AK24" s="363"/>
      <c r="AL24" s="363"/>
      <c r="AM24" s="363"/>
      <c r="AN24" s="364"/>
      <c r="AO24" s="1"/>
      <c r="AP24" s="3"/>
      <c r="AR24" s="76"/>
      <c r="AS24" s="76"/>
      <c r="AT24" s="76"/>
      <c r="AU24" s="76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</row>
    <row r="25" spans="2:64" ht="13.5" customHeight="1">
      <c r="B25" s="1"/>
      <c r="C25" s="314"/>
      <c r="D25" s="315"/>
      <c r="E25" s="320"/>
      <c r="F25" s="321"/>
      <c r="G25" s="321"/>
      <c r="H25" s="322"/>
      <c r="I25" s="359"/>
      <c r="J25" s="360"/>
      <c r="K25" s="360"/>
      <c r="L25" s="361"/>
      <c r="M25" s="353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54"/>
      <c r="Z25" s="354"/>
      <c r="AA25" s="354"/>
      <c r="AB25" s="354"/>
      <c r="AC25" s="354"/>
      <c r="AD25" s="354"/>
      <c r="AE25" s="354"/>
      <c r="AF25" s="354"/>
      <c r="AG25" s="354"/>
      <c r="AH25" s="354"/>
      <c r="AI25" s="354"/>
      <c r="AJ25" s="354"/>
      <c r="AK25" s="354"/>
      <c r="AL25" s="354"/>
      <c r="AM25" s="354"/>
      <c r="AN25" s="355"/>
      <c r="AO25" s="1"/>
      <c r="AP25" s="3"/>
      <c r="AR25" s="77"/>
      <c r="AS25" s="77"/>
      <c r="AT25" s="77"/>
      <c r="AU25" s="77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</row>
    <row r="26" spans="2:64" ht="13.5" customHeight="1">
      <c r="B26" s="1"/>
      <c r="C26" s="314"/>
      <c r="D26" s="315"/>
      <c r="E26" s="198" t="s">
        <v>2</v>
      </c>
      <c r="F26" s="199"/>
      <c r="G26" s="199"/>
      <c r="H26" s="200"/>
      <c r="I26" s="366" t="s">
        <v>8</v>
      </c>
      <c r="J26" s="17" t="s">
        <v>28</v>
      </c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18" t="s">
        <v>29</v>
      </c>
      <c r="W26" s="371" t="s">
        <v>6</v>
      </c>
      <c r="X26" s="372"/>
      <c r="Y26" s="372"/>
      <c r="Z26" s="372"/>
      <c r="AA26" s="372"/>
      <c r="AB26" s="372"/>
      <c r="AC26" s="372"/>
      <c r="AD26" s="372"/>
      <c r="AE26" s="372"/>
      <c r="AF26" s="372"/>
      <c r="AG26" s="372"/>
      <c r="AH26" s="372"/>
      <c r="AI26" s="372"/>
      <c r="AJ26" s="372"/>
      <c r="AK26" s="372"/>
      <c r="AL26" s="372"/>
      <c r="AM26" s="372"/>
      <c r="AN26" s="373"/>
      <c r="AO26" s="1"/>
      <c r="AP26" s="3"/>
      <c r="AV26" s="45" t="s">
        <v>57</v>
      </c>
      <c r="AW26" s="45"/>
      <c r="AX26" s="45"/>
      <c r="AY26" s="45"/>
      <c r="AZ26" s="45" t="s">
        <v>57</v>
      </c>
      <c r="BA26" s="45"/>
      <c r="BB26" s="45"/>
      <c r="BC26" s="45"/>
      <c r="BD26" s="45"/>
    </row>
    <row r="27" spans="2:64" ht="13.5" customHeight="1">
      <c r="B27" s="1"/>
      <c r="C27" s="314"/>
      <c r="D27" s="315"/>
      <c r="E27" s="389" t="s">
        <v>9</v>
      </c>
      <c r="F27" s="390"/>
      <c r="G27" s="390"/>
      <c r="H27" s="391"/>
      <c r="I27" s="367"/>
      <c r="J27" s="303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69"/>
      <c r="W27" s="303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5"/>
      <c r="AO27" s="1"/>
      <c r="AP27" s="3"/>
      <c r="AV27" s="45" t="s">
        <v>161</v>
      </c>
      <c r="AW27" s="45"/>
      <c r="AX27" s="45"/>
      <c r="AY27" s="45"/>
      <c r="AZ27" s="45" t="s">
        <v>73</v>
      </c>
      <c r="BA27" s="45"/>
      <c r="BB27" s="45"/>
      <c r="BC27" s="45"/>
      <c r="BD27" s="45"/>
    </row>
    <row r="28" spans="2:64" ht="13.5" customHeight="1">
      <c r="B28" s="1"/>
      <c r="C28" s="314"/>
      <c r="D28" s="315"/>
      <c r="E28" s="392"/>
      <c r="F28" s="393"/>
      <c r="G28" s="393"/>
      <c r="H28" s="394"/>
      <c r="I28" s="368"/>
      <c r="J28" s="353"/>
      <c r="K28" s="354"/>
      <c r="L28" s="354"/>
      <c r="M28" s="354"/>
      <c r="N28" s="354"/>
      <c r="O28" s="354"/>
      <c r="P28" s="354"/>
      <c r="Q28" s="354"/>
      <c r="R28" s="354"/>
      <c r="S28" s="354"/>
      <c r="T28" s="354"/>
      <c r="U28" s="354"/>
      <c r="V28" s="370"/>
      <c r="W28" s="353"/>
      <c r="X28" s="354"/>
      <c r="Y28" s="354"/>
      <c r="Z28" s="354"/>
      <c r="AA28" s="354"/>
      <c r="AB28" s="354"/>
      <c r="AC28" s="354"/>
      <c r="AD28" s="354"/>
      <c r="AE28" s="354"/>
      <c r="AF28" s="354"/>
      <c r="AG28" s="354"/>
      <c r="AH28" s="354"/>
      <c r="AI28" s="354"/>
      <c r="AJ28" s="354"/>
      <c r="AK28" s="354"/>
      <c r="AL28" s="354"/>
      <c r="AM28" s="354"/>
      <c r="AN28" s="355"/>
      <c r="AO28" s="1"/>
      <c r="AP28" s="3"/>
      <c r="AV28" s="45" t="s">
        <v>162</v>
      </c>
      <c r="AW28" s="45"/>
      <c r="AX28" s="45"/>
      <c r="AY28" s="45"/>
      <c r="AZ28" s="45" t="s">
        <v>74</v>
      </c>
      <c r="BA28" s="45"/>
      <c r="BB28" s="45"/>
      <c r="BC28" s="45"/>
      <c r="BD28" s="45"/>
    </row>
    <row r="29" spans="2:64" ht="13.5" customHeight="1">
      <c r="B29" s="1"/>
      <c r="C29" s="314"/>
      <c r="D29" s="315"/>
      <c r="E29" s="198" t="s">
        <v>2</v>
      </c>
      <c r="F29" s="199"/>
      <c r="G29" s="199"/>
      <c r="H29" s="200"/>
      <c r="I29" s="366" t="s">
        <v>8</v>
      </c>
      <c r="J29" s="17" t="s">
        <v>28</v>
      </c>
      <c r="K29" s="365"/>
      <c r="L29" s="365"/>
      <c r="M29" s="365"/>
      <c r="N29" s="365"/>
      <c r="O29" s="365"/>
      <c r="P29" s="365"/>
      <c r="Q29" s="365"/>
      <c r="R29" s="365"/>
      <c r="S29" s="365"/>
      <c r="T29" s="365"/>
      <c r="U29" s="365"/>
      <c r="V29" s="18" t="s">
        <v>29</v>
      </c>
      <c r="W29" s="371" t="s">
        <v>6</v>
      </c>
      <c r="X29" s="372"/>
      <c r="Y29" s="372"/>
      <c r="Z29" s="372"/>
      <c r="AA29" s="372"/>
      <c r="AB29" s="372"/>
      <c r="AC29" s="372"/>
      <c r="AD29" s="372"/>
      <c r="AE29" s="372"/>
      <c r="AF29" s="372"/>
      <c r="AG29" s="372"/>
      <c r="AH29" s="372"/>
      <c r="AI29" s="372"/>
      <c r="AJ29" s="372"/>
      <c r="AK29" s="372"/>
      <c r="AL29" s="372"/>
      <c r="AM29" s="372"/>
      <c r="AN29" s="373"/>
      <c r="AO29" s="1"/>
      <c r="AP29" s="3"/>
      <c r="AV29" s="45" t="s">
        <v>163</v>
      </c>
      <c r="AW29" s="45"/>
      <c r="AX29" s="45"/>
      <c r="AY29" s="45"/>
      <c r="AZ29" s="45"/>
      <c r="BA29" s="45"/>
      <c r="BB29" s="45"/>
      <c r="BC29" s="45"/>
      <c r="BD29" s="45"/>
    </row>
    <row r="30" spans="2:64" ht="13.5" customHeight="1">
      <c r="B30" s="1"/>
      <c r="C30" s="314"/>
      <c r="D30" s="315"/>
      <c r="E30" s="389" t="s">
        <v>10</v>
      </c>
      <c r="F30" s="390"/>
      <c r="G30" s="390"/>
      <c r="H30" s="391"/>
      <c r="I30" s="367"/>
      <c r="J30" s="303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69"/>
      <c r="W30" s="303"/>
      <c r="X30" s="304"/>
      <c r="Y30" s="304"/>
      <c r="Z30" s="304"/>
      <c r="AA30" s="304"/>
      <c r="AB30" s="304"/>
      <c r="AC30" s="304"/>
      <c r="AD30" s="304"/>
      <c r="AE30" s="304"/>
      <c r="AF30" s="304"/>
      <c r="AG30" s="304"/>
      <c r="AH30" s="304"/>
      <c r="AI30" s="304"/>
      <c r="AJ30" s="304"/>
      <c r="AK30" s="304"/>
      <c r="AL30" s="304"/>
      <c r="AM30" s="304"/>
      <c r="AN30" s="305"/>
      <c r="AO30" s="1"/>
      <c r="AP30" s="3"/>
      <c r="AV30" s="45" t="s">
        <v>164</v>
      </c>
      <c r="AW30" s="45"/>
      <c r="AX30" s="45"/>
      <c r="AY30" s="45"/>
      <c r="AZ30" s="45"/>
      <c r="BA30" s="45"/>
      <c r="BB30" s="45"/>
      <c r="BC30" s="45"/>
      <c r="BD30" s="45"/>
    </row>
    <row r="31" spans="2:64" ht="13.5" customHeight="1">
      <c r="B31" s="1"/>
      <c r="C31" s="314"/>
      <c r="D31" s="315"/>
      <c r="E31" s="392"/>
      <c r="F31" s="393"/>
      <c r="G31" s="393"/>
      <c r="H31" s="394"/>
      <c r="I31" s="368"/>
      <c r="J31" s="353"/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70"/>
      <c r="W31" s="353"/>
      <c r="X31" s="354"/>
      <c r="Y31" s="354"/>
      <c r="Z31" s="354"/>
      <c r="AA31" s="354"/>
      <c r="AB31" s="354"/>
      <c r="AC31" s="354"/>
      <c r="AD31" s="354"/>
      <c r="AE31" s="354"/>
      <c r="AF31" s="354"/>
      <c r="AG31" s="354"/>
      <c r="AH31" s="354"/>
      <c r="AI31" s="354"/>
      <c r="AJ31" s="354"/>
      <c r="AK31" s="354"/>
      <c r="AL31" s="354"/>
      <c r="AM31" s="354"/>
      <c r="AN31" s="355"/>
      <c r="AO31" s="1"/>
      <c r="AP31" s="3"/>
    </row>
    <row r="32" spans="2:64" ht="13.5" customHeight="1">
      <c r="B32" s="1"/>
      <c r="C32" s="314"/>
      <c r="D32" s="315"/>
      <c r="E32" s="288" t="s">
        <v>11</v>
      </c>
      <c r="F32" s="289"/>
      <c r="G32" s="289"/>
      <c r="H32" s="290"/>
      <c r="I32" s="426" t="s">
        <v>57</v>
      </c>
      <c r="J32" s="427"/>
      <c r="K32" s="427"/>
      <c r="L32" s="427"/>
      <c r="M32" s="427"/>
      <c r="N32" s="427"/>
      <c r="O32" s="427"/>
      <c r="P32" s="427"/>
      <c r="Q32" s="427"/>
      <c r="R32" s="427"/>
      <c r="S32" s="427"/>
      <c r="T32" s="427"/>
      <c r="U32" s="427"/>
      <c r="V32" s="428"/>
      <c r="W32" s="432" t="b">
        <f>IF(I32="その他","その他の出版社")</f>
        <v>0</v>
      </c>
      <c r="X32" s="433"/>
      <c r="Y32" s="433"/>
      <c r="Z32" s="433"/>
      <c r="AA32" s="434"/>
      <c r="AB32" s="438"/>
      <c r="AC32" s="438"/>
      <c r="AD32" s="438"/>
      <c r="AE32" s="438"/>
      <c r="AF32" s="438"/>
      <c r="AG32" s="438"/>
      <c r="AH32" s="438"/>
      <c r="AI32" s="438"/>
      <c r="AJ32" s="438"/>
      <c r="AK32" s="438"/>
      <c r="AL32" s="438"/>
      <c r="AM32" s="438"/>
      <c r="AN32" s="439"/>
      <c r="AO32" s="1"/>
      <c r="AP32" s="3"/>
    </row>
    <row r="33" spans="2:87" ht="13.5" customHeight="1">
      <c r="B33" s="1"/>
      <c r="C33" s="316"/>
      <c r="D33" s="317"/>
      <c r="E33" s="291"/>
      <c r="F33" s="292"/>
      <c r="G33" s="292"/>
      <c r="H33" s="293"/>
      <c r="I33" s="429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1"/>
      <c r="W33" s="435"/>
      <c r="X33" s="436"/>
      <c r="Y33" s="436"/>
      <c r="Z33" s="436"/>
      <c r="AA33" s="437"/>
      <c r="AB33" s="440"/>
      <c r="AC33" s="440"/>
      <c r="AD33" s="440"/>
      <c r="AE33" s="440"/>
      <c r="AF33" s="440"/>
      <c r="AG33" s="440"/>
      <c r="AH33" s="440"/>
      <c r="AI33" s="440"/>
      <c r="AJ33" s="440"/>
      <c r="AK33" s="440"/>
      <c r="AL33" s="440"/>
      <c r="AM33" s="440"/>
      <c r="AN33" s="441"/>
      <c r="AO33" s="1"/>
      <c r="AP33" s="3"/>
      <c r="AV33" s="45" t="s">
        <v>57</v>
      </c>
      <c r="AW33" s="45" t="s">
        <v>91</v>
      </c>
      <c r="AX33" s="45" t="s">
        <v>98</v>
      </c>
      <c r="AY33" s="45" t="s">
        <v>99</v>
      </c>
      <c r="AZ33" s="45" t="s">
        <v>92</v>
      </c>
      <c r="BA33" s="45" t="s">
        <v>97</v>
      </c>
      <c r="BB33" s="45" t="s">
        <v>117</v>
      </c>
      <c r="BC33" s="45" t="s">
        <v>126</v>
      </c>
      <c r="BD33" s="45" t="s">
        <v>93</v>
      </c>
      <c r="BE33" s="45" t="s">
        <v>96</v>
      </c>
      <c r="BF33" s="45" t="s">
        <v>119</v>
      </c>
      <c r="BG33" s="45" t="s">
        <v>94</v>
      </c>
      <c r="BH33" s="45" t="s">
        <v>95</v>
      </c>
      <c r="BI33" s="45" t="s">
        <v>116</v>
      </c>
      <c r="BJ33" s="45" t="s">
        <v>102</v>
      </c>
      <c r="BK33" s="45" t="s">
        <v>101</v>
      </c>
      <c r="BL33" s="45" t="s">
        <v>100</v>
      </c>
      <c r="BM33" s="45" t="s">
        <v>103</v>
      </c>
      <c r="BN33" s="45" t="s">
        <v>104</v>
      </c>
      <c r="BO33" s="45" t="s">
        <v>118</v>
      </c>
      <c r="BP33" s="45" t="s">
        <v>105</v>
      </c>
      <c r="BQ33" s="45" t="s">
        <v>109</v>
      </c>
      <c r="BR33" s="45" t="s">
        <v>106</v>
      </c>
      <c r="BS33" s="45" t="s">
        <v>121</v>
      </c>
      <c r="BT33" s="45" t="s">
        <v>108</v>
      </c>
      <c r="BU33" s="45" t="s">
        <v>107</v>
      </c>
      <c r="BV33" s="45" t="s">
        <v>110</v>
      </c>
      <c r="BW33" s="45" t="s">
        <v>111</v>
      </c>
      <c r="BX33" s="45" t="s">
        <v>113</v>
      </c>
      <c r="BY33" s="45" t="s">
        <v>112</v>
      </c>
      <c r="BZ33" s="45" t="s">
        <v>114</v>
      </c>
      <c r="CA33" s="45" t="s">
        <v>122</v>
      </c>
      <c r="CB33" s="45" t="s">
        <v>120</v>
      </c>
      <c r="CC33" s="45" t="s">
        <v>123</v>
      </c>
      <c r="CD33" s="45" t="s">
        <v>115</v>
      </c>
      <c r="CE33" s="45" t="s">
        <v>124</v>
      </c>
      <c r="CF33" s="45" t="s">
        <v>54</v>
      </c>
    </row>
    <row r="34" spans="2:87" ht="13.5" customHeight="1">
      <c r="B34" s="19"/>
      <c r="C34" s="204" t="s">
        <v>12</v>
      </c>
      <c r="D34" s="205"/>
      <c r="E34" s="420" t="s">
        <v>57</v>
      </c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  <c r="AC34" s="421"/>
      <c r="AD34" s="421"/>
      <c r="AE34" s="421"/>
      <c r="AF34" s="421"/>
      <c r="AG34" s="421"/>
      <c r="AH34" s="421"/>
      <c r="AI34" s="421"/>
      <c r="AJ34" s="421"/>
      <c r="AK34" s="421"/>
      <c r="AL34" s="421"/>
      <c r="AM34" s="421"/>
      <c r="AN34" s="422"/>
      <c r="AO34" s="19"/>
      <c r="AP34" s="3"/>
    </row>
    <row r="35" spans="2:87" ht="13.5" customHeight="1">
      <c r="B35" s="19"/>
      <c r="C35" s="206"/>
      <c r="D35" s="207"/>
      <c r="E35" s="423"/>
      <c r="F35" s="424"/>
      <c r="G35" s="424"/>
      <c r="H35" s="424"/>
      <c r="I35" s="424"/>
      <c r="J35" s="424"/>
      <c r="K35" s="424"/>
      <c r="L35" s="424"/>
      <c r="M35" s="424"/>
      <c r="N35" s="424"/>
      <c r="O35" s="424"/>
      <c r="P35" s="424"/>
      <c r="Q35" s="424"/>
      <c r="R35" s="424"/>
      <c r="S35" s="424"/>
      <c r="T35" s="424"/>
      <c r="U35" s="424"/>
      <c r="V35" s="424"/>
      <c r="W35" s="424"/>
      <c r="X35" s="424"/>
      <c r="Y35" s="424"/>
      <c r="Z35" s="424"/>
      <c r="AA35" s="424"/>
      <c r="AB35" s="424"/>
      <c r="AC35" s="424"/>
      <c r="AD35" s="424"/>
      <c r="AE35" s="424"/>
      <c r="AF35" s="424"/>
      <c r="AG35" s="424"/>
      <c r="AH35" s="424"/>
      <c r="AI35" s="424"/>
      <c r="AJ35" s="424"/>
      <c r="AK35" s="424"/>
      <c r="AL35" s="424"/>
      <c r="AM35" s="424"/>
      <c r="AN35" s="425"/>
      <c r="AO35" s="19"/>
      <c r="AP35" s="3"/>
    </row>
    <row r="36" spans="2:87" ht="13.5" customHeight="1">
      <c r="B36" s="19"/>
      <c r="C36" s="206"/>
      <c r="D36" s="207"/>
      <c r="E36" s="337" t="str">
        <f>IF(LEFT(E34)="イ","許諾先",IF(LEFT(E34)="ウ","許諾先",""))</f>
        <v/>
      </c>
      <c r="F36" s="338"/>
      <c r="G36" s="338"/>
      <c r="H36" s="395"/>
      <c r="I36" s="395"/>
      <c r="J36" s="395"/>
      <c r="K36" s="395"/>
      <c r="L36" s="395"/>
      <c r="M36" s="395"/>
      <c r="N36" s="395"/>
      <c r="O36" s="395"/>
      <c r="P36" s="395"/>
      <c r="Q36" s="395"/>
      <c r="R36" s="395"/>
      <c r="S36" s="395"/>
      <c r="T36" s="397" t="s">
        <v>88</v>
      </c>
      <c r="U36" s="398"/>
      <c r="V36" s="399"/>
      <c r="W36" s="403" t="s">
        <v>57</v>
      </c>
      <c r="X36" s="404"/>
      <c r="Y36" s="404"/>
      <c r="Z36" s="404"/>
      <c r="AA36" s="404"/>
      <c r="AB36" s="404"/>
      <c r="AC36" s="404"/>
      <c r="AD36" s="404"/>
      <c r="AE36" s="404"/>
      <c r="AF36" s="405"/>
      <c r="AG36" s="210" t="s">
        <v>59</v>
      </c>
      <c r="AH36" s="211"/>
      <c r="AI36" s="211"/>
      <c r="AJ36" s="450" t="s">
        <v>57</v>
      </c>
      <c r="AK36" s="450"/>
      <c r="AL36" s="450"/>
      <c r="AM36" s="450"/>
      <c r="AN36" s="451"/>
      <c r="AO36" s="19"/>
      <c r="AP36" s="20"/>
      <c r="AV36" s="45" t="s">
        <v>57</v>
      </c>
      <c r="AW36" s="45"/>
      <c r="AX36" s="45"/>
      <c r="AY36" s="45"/>
      <c r="AZ36" s="45"/>
      <c r="BA36" s="45"/>
      <c r="BB36" s="45"/>
      <c r="BC36" s="45"/>
      <c r="BD36" s="45"/>
    </row>
    <row r="37" spans="2:87" ht="13.5" customHeight="1">
      <c r="B37" s="19"/>
      <c r="C37" s="208"/>
      <c r="D37" s="209"/>
      <c r="E37" s="339"/>
      <c r="F37" s="340"/>
      <c r="G37" s="340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400"/>
      <c r="U37" s="401"/>
      <c r="V37" s="402"/>
      <c r="W37" s="406"/>
      <c r="X37" s="396"/>
      <c r="Y37" s="396"/>
      <c r="Z37" s="396"/>
      <c r="AA37" s="396"/>
      <c r="AB37" s="396"/>
      <c r="AC37" s="396"/>
      <c r="AD37" s="396"/>
      <c r="AE37" s="396"/>
      <c r="AF37" s="407"/>
      <c r="AG37" s="212"/>
      <c r="AH37" s="213"/>
      <c r="AI37" s="213"/>
      <c r="AJ37" s="452"/>
      <c r="AK37" s="452"/>
      <c r="AL37" s="452"/>
      <c r="AM37" s="452"/>
      <c r="AN37" s="453"/>
      <c r="AO37" s="19"/>
      <c r="AP37" s="20"/>
    </row>
    <row r="38" spans="2:87" s="7" customFormat="1" ht="13.5" customHeight="1">
      <c r="B38" s="1"/>
      <c r="C38" s="331" t="s">
        <v>13</v>
      </c>
      <c r="D38" s="332"/>
      <c r="E38" s="335" t="s">
        <v>57</v>
      </c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445" t="str">
        <f>IF(E38="観光バス・貸切バス","バスの台数","")</f>
        <v/>
      </c>
      <c r="X38" s="446"/>
      <c r="Y38" s="446"/>
      <c r="Z38" s="446"/>
      <c r="AA38" s="446"/>
      <c r="AB38" s="449"/>
      <c r="AC38" s="336"/>
      <c r="AD38" s="336"/>
      <c r="AE38" s="336"/>
      <c r="AF38" s="336"/>
      <c r="AG38" s="336"/>
      <c r="AH38" s="336"/>
      <c r="AI38" s="351"/>
      <c r="AJ38" s="445" t="str">
        <f>IF(E38="観光バス・貸切バス","台","")</f>
        <v/>
      </c>
      <c r="AK38" s="446"/>
      <c r="AL38" s="446"/>
      <c r="AM38" s="446"/>
      <c r="AN38" s="447"/>
      <c r="AO38" s="1"/>
      <c r="AP38" s="20"/>
      <c r="AV38" s="46" t="s">
        <v>57</v>
      </c>
      <c r="AW38" s="47" t="s">
        <v>83</v>
      </c>
      <c r="AX38" s="73" t="s">
        <v>85</v>
      </c>
      <c r="AY38" s="47" t="s">
        <v>82</v>
      </c>
      <c r="AZ38" s="47" t="s">
        <v>81</v>
      </c>
      <c r="BA38" s="47"/>
      <c r="BB38" s="47"/>
      <c r="BC38" s="47"/>
      <c r="BD38" s="47"/>
    </row>
    <row r="39" spans="2:87" s="7" customFormat="1" ht="13.5" customHeight="1">
      <c r="B39" s="1"/>
      <c r="C39" s="220"/>
      <c r="D39" s="221"/>
      <c r="E39" s="238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386"/>
      <c r="X39" s="387"/>
      <c r="Y39" s="387"/>
      <c r="Z39" s="387"/>
      <c r="AA39" s="387"/>
      <c r="AB39" s="388"/>
      <c r="AC39" s="239"/>
      <c r="AD39" s="239"/>
      <c r="AE39" s="239"/>
      <c r="AF39" s="239"/>
      <c r="AG39" s="239"/>
      <c r="AH39" s="239"/>
      <c r="AI39" s="352"/>
      <c r="AJ39" s="386"/>
      <c r="AK39" s="387"/>
      <c r="AL39" s="387"/>
      <c r="AM39" s="387"/>
      <c r="AN39" s="448"/>
      <c r="AO39" s="1"/>
      <c r="AP39" s="20"/>
      <c r="AV39" s="47"/>
      <c r="AW39" s="47"/>
      <c r="AX39" s="47"/>
      <c r="AY39" s="47"/>
      <c r="AZ39" s="47"/>
      <c r="BA39" s="47"/>
      <c r="BB39" s="47"/>
      <c r="BC39" s="47"/>
      <c r="BD39" s="47"/>
    </row>
    <row r="40" spans="2:87" s="7" customFormat="1" ht="13.5" customHeight="1">
      <c r="B40" s="1"/>
      <c r="C40" s="220"/>
      <c r="D40" s="221"/>
      <c r="E40" s="251" t="s">
        <v>139</v>
      </c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383" t="str">
        <f>IF(E38="その他","その他の交通
手段を入力→","")</f>
        <v/>
      </c>
      <c r="X40" s="384"/>
      <c r="Y40" s="384"/>
      <c r="Z40" s="384"/>
      <c r="AA40" s="384"/>
      <c r="AB40" s="385"/>
      <c r="AC40" s="380"/>
      <c r="AD40" s="380"/>
      <c r="AE40" s="380"/>
      <c r="AF40" s="380"/>
      <c r="AG40" s="380"/>
      <c r="AH40" s="380"/>
      <c r="AI40" s="380"/>
      <c r="AJ40" s="380"/>
      <c r="AK40" s="380"/>
      <c r="AL40" s="380"/>
      <c r="AM40" s="380"/>
      <c r="AN40" s="381"/>
      <c r="AO40" s="1"/>
      <c r="AP40" s="3"/>
      <c r="AV40" s="46" t="s">
        <v>57</v>
      </c>
      <c r="AW40" s="47" t="s">
        <v>157</v>
      </c>
      <c r="AX40" s="47" t="s">
        <v>89</v>
      </c>
      <c r="AY40" s="47" t="s">
        <v>158</v>
      </c>
      <c r="AZ40" s="47" t="s">
        <v>160</v>
      </c>
      <c r="BA40" s="47" t="s">
        <v>159</v>
      </c>
      <c r="BB40" s="47"/>
      <c r="BC40" s="47"/>
      <c r="BD40" s="47"/>
      <c r="BJ40" s="7" t="s">
        <v>135</v>
      </c>
      <c r="CI40" s="7" t="s">
        <v>136</v>
      </c>
    </row>
    <row r="41" spans="2:87" s="7" customFormat="1" ht="13.5" customHeight="1">
      <c r="B41" s="1"/>
      <c r="C41" s="333"/>
      <c r="D41" s="334"/>
      <c r="E41" s="443"/>
      <c r="F41" s="444"/>
      <c r="G41" s="444"/>
      <c r="H41" s="444"/>
      <c r="I41" s="444"/>
      <c r="J41" s="444"/>
      <c r="K41" s="444"/>
      <c r="L41" s="444"/>
      <c r="M41" s="444"/>
      <c r="N41" s="444"/>
      <c r="O41" s="444"/>
      <c r="P41" s="444"/>
      <c r="Q41" s="444"/>
      <c r="R41" s="444"/>
      <c r="S41" s="444"/>
      <c r="T41" s="444"/>
      <c r="U41" s="444"/>
      <c r="V41" s="444"/>
      <c r="W41" s="386"/>
      <c r="X41" s="387"/>
      <c r="Y41" s="387"/>
      <c r="Z41" s="387"/>
      <c r="AA41" s="387"/>
      <c r="AB41" s="388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382"/>
      <c r="AO41" s="1"/>
      <c r="AP41" s="3"/>
      <c r="AV41" s="46" t="s">
        <v>57</v>
      </c>
      <c r="AW41" s="47" t="s">
        <v>53</v>
      </c>
      <c r="AX41" s="47" t="s">
        <v>30</v>
      </c>
      <c r="AY41" s="47"/>
      <c r="AZ41" s="47"/>
      <c r="BA41" s="47"/>
      <c r="BB41" s="47"/>
      <c r="BC41" s="47"/>
      <c r="BD41" s="47"/>
    </row>
    <row r="42" spans="2:87" ht="13.5" customHeight="1">
      <c r="B42" s="1"/>
      <c r="C42" s="218" t="s">
        <v>60</v>
      </c>
      <c r="D42" s="219"/>
      <c r="E42" s="190" t="s">
        <v>57</v>
      </c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40" t="str">
        <f>IF(楽器輸送="トラック","右欄に詳細を入力","")</f>
        <v/>
      </c>
      <c r="X42" s="241"/>
      <c r="Y42" s="241"/>
      <c r="Z42" s="241"/>
      <c r="AA42" s="241"/>
      <c r="AB42" s="242"/>
      <c r="AC42" s="225"/>
      <c r="AD42" s="225"/>
      <c r="AE42" s="225"/>
      <c r="AF42" s="227" t="str">
        <f>IF(楽器輸送="トラック","t 車","")</f>
        <v/>
      </c>
      <c r="AG42" s="227"/>
      <c r="AH42" s="227"/>
      <c r="AI42" s="225"/>
      <c r="AJ42" s="225"/>
      <c r="AK42" s="225"/>
      <c r="AL42" s="297" t="str">
        <f>IF(楽器輸送="トラック","台","")</f>
        <v/>
      </c>
      <c r="AM42" s="297"/>
      <c r="AN42" s="298"/>
      <c r="AO42" s="1"/>
      <c r="AP42" s="3"/>
      <c r="AV42" s="46" t="s">
        <v>57</v>
      </c>
      <c r="AW42" s="47" t="s">
        <v>140</v>
      </c>
      <c r="AX42" s="47" t="s">
        <v>141</v>
      </c>
      <c r="AY42" s="45" t="s">
        <v>54</v>
      </c>
      <c r="AZ42" s="45"/>
      <c r="BA42" s="45"/>
      <c r="BB42" s="45"/>
      <c r="BC42" s="45"/>
      <c r="BD42" s="45"/>
    </row>
    <row r="43" spans="2:87" ht="13.5" customHeight="1">
      <c r="B43" s="1"/>
      <c r="C43" s="220"/>
      <c r="D43" s="221"/>
      <c r="E43" s="238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43"/>
      <c r="X43" s="244"/>
      <c r="Y43" s="244"/>
      <c r="Z43" s="244"/>
      <c r="AA43" s="244"/>
      <c r="AB43" s="245"/>
      <c r="AC43" s="226"/>
      <c r="AD43" s="226"/>
      <c r="AE43" s="226"/>
      <c r="AF43" s="228"/>
      <c r="AG43" s="228"/>
      <c r="AH43" s="228"/>
      <c r="AI43" s="226"/>
      <c r="AJ43" s="226"/>
      <c r="AK43" s="226"/>
      <c r="AL43" s="299"/>
      <c r="AM43" s="299"/>
      <c r="AN43" s="300"/>
      <c r="AO43" s="1"/>
      <c r="AP43" s="3"/>
      <c r="AV43" s="45"/>
      <c r="AW43" s="45"/>
      <c r="AX43" s="45"/>
      <c r="AY43" s="45"/>
      <c r="AZ43" s="45"/>
      <c r="BA43" s="45"/>
      <c r="BB43" s="45"/>
      <c r="BC43" s="45"/>
      <c r="BD43" s="45"/>
    </row>
    <row r="44" spans="2:87" ht="13.5" customHeight="1">
      <c r="B44" s="1"/>
      <c r="C44" s="220"/>
      <c r="D44" s="221"/>
      <c r="E44" s="251" t="s">
        <v>142</v>
      </c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3"/>
      <c r="W44" s="345" t="str">
        <f>IF(E42="その他","その他の輸送手段","")</f>
        <v/>
      </c>
      <c r="X44" s="346"/>
      <c r="Y44" s="346"/>
      <c r="Z44" s="346"/>
      <c r="AA44" s="346"/>
      <c r="AB44" s="347"/>
      <c r="AC44" s="341"/>
      <c r="AD44" s="341"/>
      <c r="AE44" s="341"/>
      <c r="AF44" s="341"/>
      <c r="AG44" s="341"/>
      <c r="AH44" s="341"/>
      <c r="AI44" s="341"/>
      <c r="AJ44" s="341"/>
      <c r="AK44" s="341"/>
      <c r="AL44" s="341"/>
      <c r="AM44" s="341"/>
      <c r="AN44" s="342"/>
      <c r="AO44" s="1"/>
      <c r="AP44" s="3"/>
      <c r="AV44" s="45"/>
      <c r="AW44" s="45"/>
      <c r="AX44" s="45"/>
      <c r="AY44" s="45"/>
      <c r="AZ44" s="45"/>
      <c r="BA44" s="45"/>
      <c r="BB44" s="45"/>
      <c r="BC44" s="45"/>
      <c r="BD44" s="45"/>
    </row>
    <row r="45" spans="2:87" ht="13.5" customHeight="1">
      <c r="B45" s="1"/>
      <c r="C45" s="222"/>
      <c r="D45" s="223"/>
      <c r="E45" s="254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6"/>
      <c r="W45" s="348"/>
      <c r="X45" s="349"/>
      <c r="Y45" s="349"/>
      <c r="Z45" s="349"/>
      <c r="AA45" s="349"/>
      <c r="AB45" s="350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4"/>
      <c r="AO45" s="1"/>
      <c r="AP45" s="3"/>
      <c r="AV45" s="45"/>
      <c r="AW45" s="45"/>
      <c r="AX45" s="45"/>
      <c r="AY45" s="45"/>
      <c r="AZ45" s="45"/>
      <c r="BA45" s="45"/>
      <c r="BB45" s="45"/>
      <c r="BC45" s="45"/>
      <c r="BD45" s="45"/>
    </row>
    <row r="46" spans="2:87" ht="13.5" customHeight="1">
      <c r="B46" s="1"/>
      <c r="C46" s="154" t="s">
        <v>14</v>
      </c>
      <c r="D46" s="196"/>
      <c r="E46" s="196"/>
      <c r="F46" s="196"/>
      <c r="G46" s="196"/>
      <c r="H46" s="197"/>
      <c r="I46" s="21" t="s">
        <v>32</v>
      </c>
      <c r="J46" s="442"/>
      <c r="K46" s="442"/>
      <c r="L46" s="442"/>
      <c r="M46" s="22" t="s">
        <v>33</v>
      </c>
      <c r="N46" s="442"/>
      <c r="O46" s="442"/>
      <c r="P46" s="442"/>
      <c r="Q46" s="442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329"/>
      <c r="AH46" s="329"/>
      <c r="AI46" s="329"/>
      <c r="AJ46" s="329"/>
      <c r="AK46" s="329"/>
      <c r="AL46" s="329"/>
      <c r="AM46" s="329"/>
      <c r="AN46" s="330"/>
      <c r="AO46" s="1"/>
      <c r="AP46" s="3"/>
      <c r="AV46" s="46" t="s">
        <v>57</v>
      </c>
      <c r="AW46" s="45" t="s">
        <v>55</v>
      </c>
      <c r="AX46" s="45" t="s">
        <v>54</v>
      </c>
      <c r="AY46" s="45"/>
      <c r="AZ46" s="45"/>
      <c r="BA46" s="45"/>
      <c r="BB46" s="45"/>
      <c r="BC46" s="45"/>
      <c r="BD46" s="45"/>
    </row>
    <row r="47" spans="2:87" ht="13.5" customHeight="1">
      <c r="B47" s="1"/>
      <c r="C47" s="163"/>
      <c r="D47" s="164"/>
      <c r="E47" s="164"/>
      <c r="F47" s="164"/>
      <c r="G47" s="164"/>
      <c r="H47" s="165"/>
      <c r="I47" s="259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  <c r="AM47" s="260"/>
      <c r="AN47" s="261"/>
      <c r="AO47" s="1"/>
      <c r="AP47" s="3"/>
      <c r="AV47" s="45"/>
      <c r="AW47" s="45"/>
      <c r="AX47" s="45"/>
      <c r="AY47" s="45"/>
      <c r="AZ47" s="45"/>
      <c r="BA47" s="45"/>
      <c r="BB47" s="45"/>
      <c r="BC47" s="45"/>
      <c r="BD47" s="45"/>
    </row>
    <row r="48" spans="2:87" ht="13.5" customHeight="1">
      <c r="B48" s="1"/>
      <c r="C48" s="163"/>
      <c r="D48" s="164"/>
      <c r="E48" s="164"/>
      <c r="F48" s="164"/>
      <c r="G48" s="164"/>
      <c r="H48" s="165"/>
      <c r="I48" s="262"/>
      <c r="J48" s="263"/>
      <c r="K48" s="263"/>
      <c r="L48" s="263"/>
      <c r="M48" s="263"/>
      <c r="N48" s="263"/>
      <c r="O48" s="263"/>
      <c r="P48" s="263"/>
      <c r="Q48" s="263"/>
      <c r="R48" s="263"/>
      <c r="S48" s="263"/>
      <c r="T48" s="263"/>
      <c r="U48" s="263"/>
      <c r="V48" s="263"/>
      <c r="W48" s="263"/>
      <c r="X48" s="263"/>
      <c r="Y48" s="263"/>
      <c r="Z48" s="263"/>
      <c r="AA48" s="263"/>
      <c r="AB48" s="263"/>
      <c r="AC48" s="263"/>
      <c r="AD48" s="263"/>
      <c r="AE48" s="263"/>
      <c r="AF48" s="263"/>
      <c r="AG48" s="263"/>
      <c r="AH48" s="263"/>
      <c r="AI48" s="263"/>
      <c r="AJ48" s="263"/>
      <c r="AK48" s="263"/>
      <c r="AL48" s="263"/>
      <c r="AM48" s="263"/>
      <c r="AN48" s="264"/>
      <c r="AO48" s="1"/>
      <c r="AP48" s="3"/>
      <c r="AV48" s="45"/>
      <c r="AW48" s="45"/>
      <c r="AX48" s="45"/>
      <c r="AY48" s="45"/>
      <c r="AZ48" s="45"/>
      <c r="BA48" s="45"/>
      <c r="BB48" s="45"/>
      <c r="BC48" s="45"/>
      <c r="BD48" s="45"/>
    </row>
    <row r="49" spans="2:56" ht="13.5" customHeight="1">
      <c r="B49" s="1"/>
      <c r="C49" s="163"/>
      <c r="D49" s="164"/>
      <c r="E49" s="164"/>
      <c r="F49" s="164"/>
      <c r="G49" s="164"/>
      <c r="H49" s="165"/>
      <c r="I49" s="294" t="s">
        <v>15</v>
      </c>
      <c r="J49" s="294"/>
      <c r="K49" s="294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294" t="s">
        <v>16</v>
      </c>
      <c r="Z49" s="294"/>
      <c r="AA49" s="294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151"/>
      <c r="AO49" s="1"/>
      <c r="AP49" s="3"/>
      <c r="AV49" s="45"/>
      <c r="AW49" s="45"/>
      <c r="AX49" s="45"/>
      <c r="AY49" s="45"/>
      <c r="AZ49" s="45"/>
      <c r="BA49" s="45"/>
      <c r="BB49" s="45"/>
      <c r="BC49" s="45"/>
      <c r="BD49" s="45"/>
    </row>
    <row r="50" spans="2:56" ht="13.5" customHeight="1">
      <c r="B50" s="1"/>
      <c r="C50" s="166"/>
      <c r="D50" s="167"/>
      <c r="E50" s="167"/>
      <c r="F50" s="167"/>
      <c r="G50" s="167"/>
      <c r="H50" s="168"/>
      <c r="I50" s="295"/>
      <c r="J50" s="295"/>
      <c r="K50" s="295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295"/>
      <c r="Z50" s="295"/>
      <c r="AA50" s="295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152"/>
      <c r="AO50" s="1"/>
      <c r="AP50" s="3"/>
      <c r="AV50" s="45"/>
      <c r="AW50" s="45"/>
      <c r="AX50" s="45"/>
      <c r="AY50" s="45"/>
      <c r="AZ50" s="45"/>
      <c r="BA50" s="45"/>
      <c r="BB50" s="45"/>
      <c r="BC50" s="45"/>
      <c r="BD50" s="45"/>
    </row>
    <row r="51" spans="2:56" ht="13.5" customHeight="1">
      <c r="B51" s="1"/>
      <c r="C51" s="154" t="s">
        <v>129</v>
      </c>
      <c r="D51" s="196"/>
      <c r="E51" s="196"/>
      <c r="F51" s="196"/>
      <c r="G51" s="196"/>
      <c r="H51" s="197"/>
      <c r="I51" s="296" t="s">
        <v>31</v>
      </c>
      <c r="J51" s="265"/>
      <c r="K51" s="266"/>
      <c r="L51" s="266"/>
      <c r="M51" s="266"/>
      <c r="N51" s="266"/>
      <c r="O51" s="266"/>
      <c r="P51" s="266"/>
      <c r="Q51" s="266"/>
      <c r="R51" s="267"/>
      <c r="S51" s="408" t="s">
        <v>127</v>
      </c>
      <c r="T51" s="409"/>
      <c r="U51" s="410"/>
      <c r="V51" s="414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5"/>
      <c r="AM51" s="415"/>
      <c r="AN51" s="416"/>
      <c r="AO51" s="1"/>
      <c r="AP51" s="3"/>
      <c r="AV51" s="45"/>
      <c r="AW51" s="45"/>
      <c r="AX51" s="45"/>
      <c r="AY51" s="45"/>
      <c r="AZ51" s="45"/>
      <c r="BA51" s="45"/>
      <c r="BB51" s="45"/>
      <c r="BC51" s="45"/>
      <c r="BD51" s="45"/>
    </row>
    <row r="52" spans="2:56" ht="13.5" customHeight="1">
      <c r="B52" s="1"/>
      <c r="C52" s="163"/>
      <c r="D52" s="164"/>
      <c r="E52" s="164"/>
      <c r="F52" s="164"/>
      <c r="G52" s="164"/>
      <c r="H52" s="165"/>
      <c r="I52" s="89"/>
      <c r="J52" s="268"/>
      <c r="K52" s="269"/>
      <c r="L52" s="269"/>
      <c r="M52" s="269"/>
      <c r="N52" s="269"/>
      <c r="O52" s="269"/>
      <c r="P52" s="269"/>
      <c r="Q52" s="269"/>
      <c r="R52" s="270"/>
      <c r="S52" s="411"/>
      <c r="T52" s="412"/>
      <c r="U52" s="413"/>
      <c r="V52" s="417"/>
      <c r="W52" s="418"/>
      <c r="X52" s="418"/>
      <c r="Y52" s="418"/>
      <c r="Z52" s="418"/>
      <c r="AA52" s="418"/>
      <c r="AB52" s="418"/>
      <c r="AC52" s="418"/>
      <c r="AD52" s="418"/>
      <c r="AE52" s="418"/>
      <c r="AF52" s="418"/>
      <c r="AG52" s="418"/>
      <c r="AH52" s="418"/>
      <c r="AI52" s="418"/>
      <c r="AJ52" s="418"/>
      <c r="AK52" s="418"/>
      <c r="AL52" s="418"/>
      <c r="AM52" s="418"/>
      <c r="AN52" s="419"/>
      <c r="AO52" s="1"/>
      <c r="AP52" s="3"/>
      <c r="AV52" s="45"/>
      <c r="AW52" s="45"/>
      <c r="AX52" s="45"/>
      <c r="AY52" s="45"/>
      <c r="AZ52" s="45"/>
      <c r="BA52" s="45"/>
      <c r="BB52" s="45"/>
      <c r="BC52" s="45"/>
      <c r="BD52" s="45"/>
    </row>
    <row r="53" spans="2:56" ht="13.5" customHeight="1">
      <c r="B53" s="1"/>
      <c r="C53" s="163"/>
      <c r="D53" s="164"/>
      <c r="E53" s="164"/>
      <c r="F53" s="164"/>
      <c r="G53" s="164"/>
      <c r="H53" s="165"/>
      <c r="I53" s="89" t="s">
        <v>17</v>
      </c>
      <c r="J53" s="91"/>
      <c r="K53" s="91"/>
      <c r="L53" s="91"/>
      <c r="M53" s="91"/>
      <c r="N53" s="91"/>
      <c r="O53" s="91"/>
      <c r="P53" s="91"/>
      <c r="Q53" s="91"/>
      <c r="R53" s="91"/>
      <c r="S53" s="89" t="s">
        <v>18</v>
      </c>
      <c r="T53" s="229"/>
      <c r="U53" s="230"/>
      <c r="V53" s="230"/>
      <c r="W53" s="230"/>
      <c r="X53" s="230"/>
      <c r="Y53" s="230"/>
      <c r="Z53" s="230"/>
      <c r="AA53" s="230"/>
      <c r="AB53" s="230"/>
      <c r="AC53" s="257"/>
      <c r="AD53" s="235" t="s">
        <v>128</v>
      </c>
      <c r="AE53" s="229"/>
      <c r="AF53" s="230"/>
      <c r="AG53" s="230"/>
      <c r="AH53" s="230"/>
      <c r="AI53" s="230"/>
      <c r="AJ53" s="230"/>
      <c r="AK53" s="230"/>
      <c r="AL53" s="230"/>
      <c r="AM53" s="230"/>
      <c r="AN53" s="231"/>
      <c r="AO53" s="1"/>
      <c r="AP53" s="3"/>
      <c r="AV53" s="45"/>
      <c r="AW53" s="45"/>
      <c r="AX53" s="45"/>
      <c r="AY53" s="45"/>
      <c r="AZ53" s="45"/>
      <c r="BA53" s="45"/>
      <c r="BB53" s="45"/>
      <c r="BC53" s="45"/>
      <c r="BD53" s="45"/>
    </row>
    <row r="54" spans="2:56" ht="13.5" customHeight="1">
      <c r="B54" s="1"/>
      <c r="C54" s="166"/>
      <c r="D54" s="167"/>
      <c r="E54" s="167"/>
      <c r="F54" s="167"/>
      <c r="G54" s="167"/>
      <c r="H54" s="168"/>
      <c r="I54" s="90"/>
      <c r="J54" s="92"/>
      <c r="K54" s="92"/>
      <c r="L54" s="92"/>
      <c r="M54" s="92"/>
      <c r="N54" s="92"/>
      <c r="O54" s="92"/>
      <c r="P54" s="92"/>
      <c r="Q54" s="92"/>
      <c r="R54" s="92"/>
      <c r="S54" s="90"/>
      <c r="T54" s="232"/>
      <c r="U54" s="233"/>
      <c r="V54" s="233"/>
      <c r="W54" s="233"/>
      <c r="X54" s="233"/>
      <c r="Y54" s="233"/>
      <c r="Z54" s="233"/>
      <c r="AA54" s="233"/>
      <c r="AB54" s="233"/>
      <c r="AC54" s="258"/>
      <c r="AD54" s="236"/>
      <c r="AE54" s="232"/>
      <c r="AF54" s="233"/>
      <c r="AG54" s="233"/>
      <c r="AH54" s="233"/>
      <c r="AI54" s="233"/>
      <c r="AJ54" s="233"/>
      <c r="AK54" s="233"/>
      <c r="AL54" s="233"/>
      <c r="AM54" s="233"/>
      <c r="AN54" s="234"/>
      <c r="AO54" s="1"/>
      <c r="AP54" s="3"/>
      <c r="AV54" s="45"/>
      <c r="AW54" s="45"/>
      <c r="AX54" s="45"/>
      <c r="AY54" s="45"/>
      <c r="AZ54" s="45"/>
      <c r="BA54" s="45"/>
      <c r="BB54" s="45"/>
      <c r="BC54" s="45"/>
      <c r="BD54" s="45"/>
    </row>
    <row r="55" spans="2:56" ht="13.5" customHeight="1">
      <c r="B55" s="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1"/>
      <c r="AP55" s="3"/>
      <c r="AV55" s="45"/>
      <c r="AW55" s="45"/>
      <c r="AX55" s="45"/>
      <c r="AY55" s="45"/>
      <c r="AZ55" s="45"/>
      <c r="BA55" s="45"/>
      <c r="BB55" s="45"/>
      <c r="BC55" s="45"/>
      <c r="BD55" s="45"/>
    </row>
    <row r="56" spans="2:56" ht="13.5" customHeight="1">
      <c r="B56" s="1"/>
      <c r="C56" s="93" t="s">
        <v>39</v>
      </c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246"/>
      <c r="T56" s="93" t="s">
        <v>40</v>
      </c>
      <c r="U56" s="94"/>
      <c r="V56" s="94"/>
      <c r="W56" s="94"/>
      <c r="X56" s="94"/>
      <c r="Y56" s="94"/>
      <c r="Z56" s="246"/>
      <c r="AA56" s="93" t="s">
        <v>165</v>
      </c>
      <c r="AB56" s="94"/>
      <c r="AC56" s="94"/>
      <c r="AD56" s="94"/>
      <c r="AE56" s="94"/>
      <c r="AF56" s="94"/>
      <c r="AG56" s="246"/>
      <c r="AH56" s="93" t="s">
        <v>154</v>
      </c>
      <c r="AI56" s="94"/>
      <c r="AJ56" s="94"/>
      <c r="AK56" s="94"/>
      <c r="AL56" s="94"/>
      <c r="AM56" s="94"/>
      <c r="AN56" s="246"/>
      <c r="AO56" s="1"/>
      <c r="AP56" s="3"/>
      <c r="AV56" s="45"/>
      <c r="AW56" s="45"/>
      <c r="AX56" s="45"/>
      <c r="AY56" s="45"/>
      <c r="AZ56" s="45"/>
      <c r="BA56" s="45"/>
      <c r="BB56" s="45"/>
      <c r="BC56" s="45"/>
      <c r="BD56" s="45"/>
    </row>
    <row r="57" spans="2:56" ht="13.5" customHeight="1">
      <c r="B57" s="1"/>
      <c r="C57" s="95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247"/>
      <c r="T57" s="95"/>
      <c r="U57" s="96"/>
      <c r="V57" s="96"/>
      <c r="W57" s="96"/>
      <c r="X57" s="96"/>
      <c r="Y57" s="96"/>
      <c r="Z57" s="247"/>
      <c r="AA57" s="248" t="s">
        <v>149</v>
      </c>
      <c r="AB57" s="249"/>
      <c r="AC57" s="249"/>
      <c r="AD57" s="249"/>
      <c r="AE57" s="249"/>
      <c r="AF57" s="249"/>
      <c r="AG57" s="250"/>
      <c r="AH57" s="95"/>
      <c r="AI57" s="96"/>
      <c r="AJ57" s="96"/>
      <c r="AK57" s="96"/>
      <c r="AL57" s="96"/>
      <c r="AM57" s="96"/>
      <c r="AN57" s="247"/>
      <c r="AO57" s="1"/>
      <c r="AP57" s="3"/>
      <c r="AV57" s="45"/>
      <c r="AW57" s="45"/>
      <c r="AX57" s="45"/>
      <c r="AY57" s="45"/>
      <c r="AZ57" s="45"/>
      <c r="BA57" s="45"/>
      <c r="BB57" s="45"/>
      <c r="BC57" s="45"/>
      <c r="BD57" s="45"/>
    </row>
    <row r="58" spans="2:56" ht="13.5" customHeight="1">
      <c r="B58" s="1"/>
      <c r="C58" s="121" t="s">
        <v>166</v>
      </c>
      <c r="D58" s="122"/>
      <c r="E58" s="122"/>
      <c r="F58" s="122"/>
      <c r="G58" s="122"/>
      <c r="H58" s="122"/>
      <c r="I58" s="122"/>
      <c r="J58" s="122"/>
      <c r="K58" s="122"/>
      <c r="L58" s="123"/>
      <c r="M58" s="202" t="s">
        <v>145</v>
      </c>
      <c r="N58" s="202"/>
      <c r="O58" s="202"/>
      <c r="P58" s="202"/>
      <c r="Q58" s="202"/>
      <c r="R58" s="202"/>
      <c r="S58" s="202"/>
      <c r="T58" s="124">
        <v>1800</v>
      </c>
      <c r="U58" s="125"/>
      <c r="V58" s="125"/>
      <c r="W58" s="125"/>
      <c r="X58" s="125"/>
      <c r="Y58" s="125"/>
      <c r="Z58" s="126"/>
      <c r="AA58" s="107"/>
      <c r="AB58" s="108"/>
      <c r="AC58" s="108"/>
      <c r="AD58" s="108"/>
      <c r="AE58" s="108"/>
      <c r="AF58" s="108"/>
      <c r="AG58" s="109"/>
      <c r="AH58" s="108"/>
      <c r="AI58" s="108"/>
      <c r="AJ58" s="108"/>
      <c r="AK58" s="108"/>
      <c r="AL58" s="108"/>
      <c r="AM58" s="108"/>
      <c r="AN58" s="109"/>
      <c r="AO58" s="1"/>
      <c r="AP58" s="3"/>
      <c r="AV58" s="45"/>
      <c r="AW58" s="45"/>
      <c r="AX58" s="45"/>
      <c r="AY58" s="45"/>
      <c r="AZ58" s="45"/>
      <c r="BA58" s="45"/>
      <c r="BB58" s="45"/>
      <c r="BC58" s="45"/>
      <c r="BD58" s="45"/>
    </row>
    <row r="59" spans="2:56" ht="13.5" customHeight="1">
      <c r="B59" s="1"/>
      <c r="C59" s="121"/>
      <c r="D59" s="122"/>
      <c r="E59" s="122"/>
      <c r="F59" s="122"/>
      <c r="G59" s="122"/>
      <c r="H59" s="122"/>
      <c r="I59" s="122"/>
      <c r="J59" s="122"/>
      <c r="K59" s="122"/>
      <c r="L59" s="123"/>
      <c r="M59" s="203"/>
      <c r="N59" s="203"/>
      <c r="O59" s="203"/>
      <c r="P59" s="203"/>
      <c r="Q59" s="203"/>
      <c r="R59" s="203"/>
      <c r="S59" s="203"/>
      <c r="T59" s="127"/>
      <c r="U59" s="128"/>
      <c r="V59" s="128"/>
      <c r="W59" s="128"/>
      <c r="X59" s="128"/>
      <c r="Y59" s="128"/>
      <c r="Z59" s="129"/>
      <c r="AA59" s="110"/>
      <c r="AB59" s="111"/>
      <c r="AC59" s="111"/>
      <c r="AD59" s="111"/>
      <c r="AE59" s="111"/>
      <c r="AF59" s="111"/>
      <c r="AG59" s="112"/>
      <c r="AH59" s="113"/>
      <c r="AI59" s="113"/>
      <c r="AJ59" s="113"/>
      <c r="AK59" s="113"/>
      <c r="AL59" s="113"/>
      <c r="AM59" s="113"/>
      <c r="AN59" s="114"/>
      <c r="AO59" s="1"/>
      <c r="AP59" s="3"/>
      <c r="AV59" s="45"/>
      <c r="AW59" s="45"/>
      <c r="AX59" s="45"/>
      <c r="AY59" s="45"/>
      <c r="AZ59" s="45"/>
      <c r="BA59" s="45"/>
      <c r="BB59" s="45"/>
      <c r="BC59" s="45"/>
      <c r="BD59" s="45"/>
    </row>
    <row r="60" spans="2:56" ht="13.5" customHeight="1">
      <c r="B60" s="1"/>
      <c r="C60" s="121"/>
      <c r="D60" s="122"/>
      <c r="E60" s="122"/>
      <c r="F60" s="122"/>
      <c r="G60" s="122"/>
      <c r="H60" s="122"/>
      <c r="I60" s="122"/>
      <c r="J60" s="122"/>
      <c r="K60" s="122"/>
      <c r="L60" s="123"/>
      <c r="M60" s="130" t="s">
        <v>146</v>
      </c>
      <c r="N60" s="131"/>
      <c r="O60" s="131"/>
      <c r="P60" s="131"/>
      <c r="Q60" s="131"/>
      <c r="R60" s="131"/>
      <c r="S60" s="132"/>
      <c r="T60" s="133">
        <v>1800</v>
      </c>
      <c r="U60" s="134"/>
      <c r="V60" s="134"/>
      <c r="W60" s="134"/>
      <c r="X60" s="134"/>
      <c r="Y60" s="134"/>
      <c r="Z60" s="135"/>
      <c r="AA60" s="115"/>
      <c r="AB60" s="113"/>
      <c r="AC60" s="113"/>
      <c r="AD60" s="113"/>
      <c r="AE60" s="113"/>
      <c r="AF60" s="113"/>
      <c r="AG60" s="114"/>
      <c r="AH60" s="113"/>
      <c r="AI60" s="113"/>
      <c r="AJ60" s="113"/>
      <c r="AK60" s="113"/>
      <c r="AL60" s="113"/>
      <c r="AM60" s="113"/>
      <c r="AN60" s="114"/>
      <c r="AO60" s="1"/>
      <c r="AP60" s="3"/>
      <c r="AV60" s="45"/>
      <c r="AW60" s="45"/>
      <c r="AX60" s="45"/>
      <c r="AY60" s="45"/>
      <c r="AZ60" s="45"/>
      <c r="BA60" s="45"/>
      <c r="BB60" s="45"/>
      <c r="BC60" s="45"/>
      <c r="BD60" s="45"/>
    </row>
    <row r="61" spans="2:56" ht="13.5" customHeight="1">
      <c r="B61" s="1"/>
      <c r="C61" s="121"/>
      <c r="D61" s="122"/>
      <c r="E61" s="122"/>
      <c r="F61" s="122"/>
      <c r="G61" s="122"/>
      <c r="H61" s="122"/>
      <c r="I61" s="122"/>
      <c r="J61" s="122"/>
      <c r="K61" s="122"/>
      <c r="L61" s="123"/>
      <c r="M61" s="130"/>
      <c r="N61" s="131"/>
      <c r="O61" s="131"/>
      <c r="P61" s="131"/>
      <c r="Q61" s="131"/>
      <c r="R61" s="131"/>
      <c r="S61" s="132"/>
      <c r="T61" s="133"/>
      <c r="U61" s="134"/>
      <c r="V61" s="134"/>
      <c r="W61" s="134"/>
      <c r="X61" s="134"/>
      <c r="Y61" s="134"/>
      <c r="Z61" s="135"/>
      <c r="AA61" s="115"/>
      <c r="AB61" s="113"/>
      <c r="AC61" s="113"/>
      <c r="AD61" s="113"/>
      <c r="AE61" s="113"/>
      <c r="AF61" s="113"/>
      <c r="AG61" s="114"/>
      <c r="AH61" s="113"/>
      <c r="AI61" s="113"/>
      <c r="AJ61" s="113"/>
      <c r="AK61" s="113"/>
      <c r="AL61" s="113"/>
      <c r="AM61" s="113"/>
      <c r="AN61" s="114"/>
      <c r="AO61" s="1"/>
      <c r="AP61" s="3"/>
      <c r="AV61" s="45"/>
      <c r="AW61" s="45"/>
      <c r="AX61" s="45"/>
      <c r="AY61" s="45"/>
      <c r="AZ61" s="45"/>
      <c r="BA61" s="45"/>
      <c r="BB61" s="45"/>
      <c r="BC61" s="45"/>
      <c r="BD61" s="45"/>
    </row>
    <row r="62" spans="2:56" ht="13.5" customHeight="1">
      <c r="B62" s="1"/>
      <c r="C62" s="121"/>
      <c r="D62" s="122"/>
      <c r="E62" s="122"/>
      <c r="F62" s="122"/>
      <c r="G62" s="122"/>
      <c r="H62" s="122"/>
      <c r="I62" s="122"/>
      <c r="J62" s="122"/>
      <c r="K62" s="122"/>
      <c r="L62" s="123"/>
      <c r="M62" s="130" t="s">
        <v>152</v>
      </c>
      <c r="N62" s="131"/>
      <c r="O62" s="131"/>
      <c r="P62" s="131"/>
      <c r="Q62" s="131"/>
      <c r="R62" s="131"/>
      <c r="S62" s="132"/>
      <c r="T62" s="133">
        <v>1300</v>
      </c>
      <c r="U62" s="134"/>
      <c r="V62" s="134"/>
      <c r="W62" s="134"/>
      <c r="X62" s="134"/>
      <c r="Y62" s="134"/>
      <c r="Z62" s="135"/>
      <c r="AA62" s="110"/>
      <c r="AB62" s="111"/>
      <c r="AC62" s="111"/>
      <c r="AD62" s="111"/>
      <c r="AE62" s="111"/>
      <c r="AF62" s="111"/>
      <c r="AG62" s="112"/>
      <c r="AH62" s="111"/>
      <c r="AI62" s="111"/>
      <c r="AJ62" s="111"/>
      <c r="AK62" s="111"/>
      <c r="AL62" s="111"/>
      <c r="AM62" s="111"/>
      <c r="AN62" s="112"/>
      <c r="AO62" s="1"/>
      <c r="AP62" s="3"/>
      <c r="AV62" s="45"/>
      <c r="AW62" s="45"/>
      <c r="AX62" s="45"/>
      <c r="AY62" s="45"/>
      <c r="AZ62" s="45"/>
      <c r="BA62" s="45"/>
      <c r="BB62" s="45"/>
      <c r="BC62" s="45"/>
      <c r="BD62" s="45"/>
    </row>
    <row r="63" spans="2:56" ht="13.5" customHeight="1">
      <c r="B63" s="1"/>
      <c r="C63" s="121"/>
      <c r="D63" s="122"/>
      <c r="E63" s="122"/>
      <c r="F63" s="122"/>
      <c r="G63" s="122"/>
      <c r="H63" s="122"/>
      <c r="I63" s="122"/>
      <c r="J63" s="122"/>
      <c r="K63" s="122"/>
      <c r="L63" s="123"/>
      <c r="M63" s="136"/>
      <c r="N63" s="137"/>
      <c r="O63" s="137"/>
      <c r="P63" s="137"/>
      <c r="Q63" s="137"/>
      <c r="R63" s="137"/>
      <c r="S63" s="138"/>
      <c r="T63" s="139"/>
      <c r="U63" s="140"/>
      <c r="V63" s="140"/>
      <c r="W63" s="140"/>
      <c r="X63" s="140"/>
      <c r="Y63" s="140"/>
      <c r="Z63" s="141"/>
      <c r="AA63" s="116"/>
      <c r="AB63" s="117"/>
      <c r="AC63" s="117"/>
      <c r="AD63" s="117"/>
      <c r="AE63" s="117"/>
      <c r="AF63" s="117"/>
      <c r="AG63" s="118"/>
      <c r="AH63" s="119"/>
      <c r="AI63" s="119"/>
      <c r="AJ63" s="119"/>
      <c r="AK63" s="119"/>
      <c r="AL63" s="119"/>
      <c r="AM63" s="119"/>
      <c r="AN63" s="120"/>
      <c r="AO63" s="1"/>
      <c r="AP63" s="3"/>
      <c r="AV63" s="45"/>
      <c r="AW63" s="45"/>
      <c r="AX63" s="45"/>
      <c r="AY63" s="45"/>
      <c r="AZ63" s="45"/>
      <c r="BA63" s="45"/>
      <c r="BB63" s="45"/>
      <c r="BC63" s="45"/>
      <c r="BD63" s="45"/>
    </row>
    <row r="64" spans="2:56" ht="13.5" customHeight="1">
      <c r="B64" s="1"/>
      <c r="C64" s="93" t="s">
        <v>147</v>
      </c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7">
        <v>500</v>
      </c>
      <c r="U64" s="98"/>
      <c r="V64" s="98"/>
      <c r="W64" s="98"/>
      <c r="X64" s="98"/>
      <c r="Y64" s="98"/>
      <c r="Z64" s="99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4"/>
      <c r="AO64" s="1"/>
      <c r="AP64" s="3"/>
      <c r="AV64" s="45"/>
      <c r="AW64" s="45"/>
      <c r="AX64" s="45"/>
      <c r="AY64" s="45"/>
      <c r="AZ64" s="45"/>
      <c r="BA64" s="45"/>
      <c r="BB64" s="45"/>
      <c r="BC64" s="45"/>
      <c r="BD64" s="45"/>
    </row>
    <row r="65" spans="2:56" ht="13.5" customHeight="1">
      <c r="B65" s="1"/>
      <c r="C65" s="95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100"/>
      <c r="U65" s="101"/>
      <c r="V65" s="101"/>
      <c r="W65" s="101"/>
      <c r="X65" s="101"/>
      <c r="Y65" s="101"/>
      <c r="Z65" s="102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6"/>
      <c r="AO65" s="1"/>
      <c r="AP65" s="3"/>
      <c r="AV65" s="45"/>
      <c r="AW65" s="45"/>
      <c r="AX65" s="45"/>
      <c r="AY65" s="45"/>
      <c r="AZ65" s="45"/>
      <c r="BA65" s="45"/>
      <c r="BB65" s="45"/>
      <c r="BC65" s="45"/>
      <c r="BD65" s="45"/>
    </row>
    <row r="66" spans="2:56" ht="13.5" customHeight="1">
      <c r="B66" s="1"/>
      <c r="C66" s="224" t="s">
        <v>87</v>
      </c>
      <c r="D66" s="224"/>
      <c r="E66" s="224"/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  <c r="AK66" s="224"/>
      <c r="AL66" s="224"/>
      <c r="AM66" s="224"/>
      <c r="AN66" s="224"/>
      <c r="AO66" s="1"/>
      <c r="AP66" s="3"/>
      <c r="AV66" s="45"/>
      <c r="AW66" s="45"/>
      <c r="AX66" s="45"/>
      <c r="AY66" s="45"/>
      <c r="AZ66" s="45"/>
      <c r="BA66" s="45"/>
      <c r="BB66" s="45"/>
      <c r="BC66" s="45"/>
      <c r="BD66" s="45"/>
    </row>
    <row r="67" spans="2:56" ht="13.5" customHeight="1">
      <c r="B67" s="1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 t="s">
        <v>84</v>
      </c>
      <c r="AE67" s="6"/>
      <c r="AF67" s="148"/>
      <c r="AG67" s="148"/>
      <c r="AH67" s="6" t="s">
        <v>20</v>
      </c>
      <c r="AI67" s="217"/>
      <c r="AJ67" s="217"/>
      <c r="AK67" s="6" t="s">
        <v>21</v>
      </c>
      <c r="AL67" s="217"/>
      <c r="AM67" s="217"/>
      <c r="AN67" s="6" t="s">
        <v>22</v>
      </c>
      <c r="AO67" s="1"/>
      <c r="AP67" s="3"/>
      <c r="AV67" s="45"/>
      <c r="AW67" s="45"/>
      <c r="AX67" s="45"/>
      <c r="AY67" s="45"/>
      <c r="AZ67" s="45"/>
      <c r="BA67" s="45"/>
      <c r="BB67" s="45"/>
    </row>
    <row r="68" spans="2:56" ht="13.5" customHeight="1">
      <c r="B68" s="1"/>
      <c r="C68" s="215" t="s">
        <v>180</v>
      </c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1"/>
      <c r="AP68" s="3"/>
      <c r="AV68" s="45"/>
      <c r="AW68" s="45"/>
      <c r="AX68" s="45"/>
      <c r="AY68" s="45"/>
      <c r="AZ68" s="45"/>
      <c r="BA68" s="45"/>
      <c r="BB68" s="45"/>
    </row>
    <row r="69" spans="2:56" ht="13.5" customHeight="1">
      <c r="B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215"/>
      <c r="V69" s="215"/>
      <c r="W69" s="215"/>
      <c r="X69" s="215"/>
      <c r="Y69" s="215"/>
      <c r="Z69" s="215"/>
      <c r="AA69" s="215"/>
      <c r="AB69" s="215"/>
      <c r="AC69" s="215"/>
      <c r="AD69" s="215"/>
      <c r="AE69" s="215"/>
      <c r="AF69" s="215"/>
      <c r="AG69" s="215"/>
      <c r="AH69" s="215"/>
      <c r="AI69" s="215"/>
      <c r="AJ69" s="215"/>
      <c r="AK69" s="5"/>
      <c r="AL69" s="5"/>
      <c r="AM69" s="5"/>
      <c r="AN69" s="5"/>
      <c r="AO69" s="1"/>
      <c r="AP69" s="3"/>
      <c r="AV69" s="45"/>
      <c r="AW69" s="45"/>
      <c r="AX69" s="45"/>
      <c r="AY69" s="45"/>
      <c r="AZ69" s="45"/>
      <c r="BA69" s="45"/>
      <c r="BB69" s="45"/>
      <c r="BC69" s="45"/>
      <c r="BD69" s="45"/>
    </row>
    <row r="70" spans="2:56" ht="13.5" customHeight="1">
      <c r="B70" s="1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149" t="s">
        <v>23</v>
      </c>
      <c r="O70" s="149"/>
      <c r="P70" s="149"/>
      <c r="Q70" s="149"/>
      <c r="R70" s="149"/>
      <c r="S70" s="149"/>
      <c r="T70" s="7"/>
      <c r="U70" s="150"/>
      <c r="V70" s="150"/>
      <c r="W70" s="150"/>
      <c r="X70" s="150"/>
      <c r="Y70" s="150"/>
      <c r="Z70" s="150"/>
      <c r="AA70" s="214" t="s">
        <v>24</v>
      </c>
      <c r="AB70" s="150"/>
      <c r="AC70" s="150"/>
      <c r="AD70" s="150"/>
      <c r="AE70" s="150"/>
      <c r="AF70" s="150"/>
      <c r="AG70" s="150"/>
      <c r="AH70" s="150"/>
      <c r="AI70" s="150"/>
      <c r="AJ70" s="150"/>
      <c r="AK70" s="7"/>
      <c r="AL70" s="216" t="s">
        <v>25</v>
      </c>
      <c r="AM70" s="216"/>
      <c r="AN70" s="216"/>
      <c r="AO70" s="1"/>
      <c r="AP70" s="3"/>
      <c r="AV70" s="45"/>
      <c r="AW70" s="45"/>
      <c r="AX70" s="45"/>
      <c r="AY70" s="45"/>
      <c r="AZ70" s="45"/>
      <c r="BA70" s="45"/>
      <c r="BB70" s="45"/>
      <c r="BC70" s="45"/>
      <c r="BD70" s="45"/>
    </row>
    <row r="71" spans="2:56" ht="13.5" customHeight="1">
      <c r="B71" s="1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149"/>
      <c r="O71" s="149"/>
      <c r="P71" s="149"/>
      <c r="Q71" s="149"/>
      <c r="R71" s="149"/>
      <c r="S71" s="149"/>
      <c r="T71" s="8"/>
      <c r="U71" s="150"/>
      <c r="V71" s="150"/>
      <c r="W71" s="150"/>
      <c r="X71" s="150"/>
      <c r="Y71" s="150"/>
      <c r="Z71" s="150"/>
      <c r="AA71" s="214"/>
      <c r="AB71" s="150"/>
      <c r="AC71" s="150"/>
      <c r="AD71" s="150"/>
      <c r="AE71" s="150"/>
      <c r="AF71" s="150"/>
      <c r="AG71" s="150"/>
      <c r="AH71" s="150"/>
      <c r="AI71" s="150"/>
      <c r="AJ71" s="150"/>
      <c r="AK71" s="8"/>
      <c r="AL71" s="216"/>
      <c r="AM71" s="216"/>
      <c r="AN71" s="216"/>
      <c r="AO71" s="1"/>
      <c r="AP71" s="3"/>
      <c r="AV71" s="45"/>
      <c r="AW71" s="45"/>
      <c r="AX71" s="45"/>
      <c r="AY71" s="45"/>
      <c r="AZ71" s="45"/>
      <c r="BA71" s="45"/>
      <c r="BB71" s="45"/>
      <c r="BC71" s="45"/>
      <c r="BD71" s="45"/>
    </row>
    <row r="72" spans="2:56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3"/>
      <c r="AV72" s="45"/>
      <c r="AW72" s="45"/>
      <c r="AX72" s="45"/>
      <c r="AY72" s="45"/>
      <c r="AZ72" s="45"/>
      <c r="BA72" s="45"/>
      <c r="BB72" s="45"/>
      <c r="BC72" s="45"/>
      <c r="BD72" s="45"/>
    </row>
    <row r="73" spans="2:56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V73" s="45"/>
      <c r="AW73" s="45"/>
      <c r="AX73" s="45"/>
      <c r="AY73" s="45"/>
      <c r="AZ73" s="45"/>
      <c r="BA73" s="45"/>
      <c r="BB73" s="45"/>
      <c r="BC73" s="45"/>
      <c r="BD73" s="45"/>
    </row>
    <row r="74" spans="2:56">
      <c r="AV74" s="45"/>
      <c r="AW74" s="45"/>
      <c r="AX74" s="45"/>
      <c r="AY74" s="45"/>
      <c r="AZ74" s="45"/>
      <c r="BA74" s="45"/>
      <c r="BB74" s="45"/>
      <c r="BC74" s="45"/>
      <c r="BD74" s="45"/>
    </row>
    <row r="75" spans="2:56">
      <c r="AV75" s="45"/>
      <c r="AW75" s="45"/>
      <c r="AX75" s="45"/>
      <c r="AY75" s="45"/>
      <c r="AZ75" s="45"/>
      <c r="BA75" s="45"/>
      <c r="BB75" s="45"/>
      <c r="BC75" s="45"/>
      <c r="BD75" s="45"/>
    </row>
  </sheetData>
  <sheetProtection algorithmName="SHA-512" hashValue="egHJ+k7/9FlnrdD/ZZUnRs4/sTlUi8r5FVT8SsGKp/yr4sTW8tBbhoMT4Wr/W4OXhcX1z7qUiVRhd96PEOuDXQ==" saltValue="KvfJekNPaJOPFzVCqrFDww==" spinCount="100000" sheet="1" selectLockedCells="1"/>
  <mergeCells count="131">
    <mergeCell ref="N70:S71"/>
    <mergeCell ref="U70:Z71"/>
    <mergeCell ref="AA70:AA71"/>
    <mergeCell ref="AB70:AJ71"/>
    <mergeCell ref="AL70:AN71"/>
    <mergeCell ref="C66:AN66"/>
    <mergeCell ref="AF67:AG67"/>
    <mergeCell ref="AI67:AJ67"/>
    <mergeCell ref="AL67:AM67"/>
    <mergeCell ref="C68:AN68"/>
    <mergeCell ref="U69:AJ69"/>
    <mergeCell ref="T62:Z63"/>
    <mergeCell ref="AA62:AG63"/>
    <mergeCell ref="AH62:AN63"/>
    <mergeCell ref="C64:S65"/>
    <mergeCell ref="T64:Z65"/>
    <mergeCell ref="AA64:AN65"/>
    <mergeCell ref="C58:L63"/>
    <mergeCell ref="M58:S59"/>
    <mergeCell ref="T58:Z59"/>
    <mergeCell ref="AA58:AG59"/>
    <mergeCell ref="AH58:AN59"/>
    <mergeCell ref="M60:S61"/>
    <mergeCell ref="T60:Z61"/>
    <mergeCell ref="AA60:AG61"/>
    <mergeCell ref="AH60:AN61"/>
    <mergeCell ref="M62:S63"/>
    <mergeCell ref="AE53:AN54"/>
    <mergeCell ref="C56:S57"/>
    <mergeCell ref="T56:Z57"/>
    <mergeCell ref="AA56:AG56"/>
    <mergeCell ref="AH56:AN57"/>
    <mergeCell ref="AA57:AG57"/>
    <mergeCell ref="C51:H54"/>
    <mergeCell ref="I51:I52"/>
    <mergeCell ref="J51:R52"/>
    <mergeCell ref="S51:U52"/>
    <mergeCell ref="V51:AN52"/>
    <mergeCell ref="I53:I54"/>
    <mergeCell ref="J53:R54"/>
    <mergeCell ref="S53:S54"/>
    <mergeCell ref="T53:AC54"/>
    <mergeCell ref="AD53:AD54"/>
    <mergeCell ref="C46:H50"/>
    <mergeCell ref="J46:L46"/>
    <mergeCell ref="N46:Q46"/>
    <mergeCell ref="R46:AN46"/>
    <mergeCell ref="I47:AN48"/>
    <mergeCell ref="I49:K50"/>
    <mergeCell ref="L49:X50"/>
    <mergeCell ref="Y49:AA50"/>
    <mergeCell ref="AB49:AN50"/>
    <mergeCell ref="C38:D41"/>
    <mergeCell ref="E38:V39"/>
    <mergeCell ref="W38:AB39"/>
    <mergeCell ref="AC38:AI39"/>
    <mergeCell ref="AJ38:AN39"/>
    <mergeCell ref="E40:V41"/>
    <mergeCell ref="W40:AB41"/>
    <mergeCell ref="AC40:AN41"/>
    <mergeCell ref="C42:D45"/>
    <mergeCell ref="E42:V43"/>
    <mergeCell ref="W42:AB43"/>
    <mergeCell ref="AC42:AE43"/>
    <mergeCell ref="AF42:AH43"/>
    <mergeCell ref="AI42:AK43"/>
    <mergeCell ref="AL42:AN43"/>
    <mergeCell ref="E44:V45"/>
    <mergeCell ref="W44:AB45"/>
    <mergeCell ref="AC44:AN45"/>
    <mergeCell ref="E32:H33"/>
    <mergeCell ref="I32:V33"/>
    <mergeCell ref="W32:AA33"/>
    <mergeCell ref="AB32:AN33"/>
    <mergeCell ref="C34:D37"/>
    <mergeCell ref="E34:AN35"/>
    <mergeCell ref="E36:G37"/>
    <mergeCell ref="H36:S37"/>
    <mergeCell ref="T36:V37"/>
    <mergeCell ref="C21:D33"/>
    <mergeCell ref="E21:H25"/>
    <mergeCell ref="N21:AM21"/>
    <mergeCell ref="I22:L23"/>
    <mergeCell ref="M22:AN23"/>
    <mergeCell ref="I24:L25"/>
    <mergeCell ref="M24:AN25"/>
    <mergeCell ref="W36:AF37"/>
    <mergeCell ref="AG36:AI37"/>
    <mergeCell ref="AJ36:AN37"/>
    <mergeCell ref="W26:AN26"/>
    <mergeCell ref="E27:H28"/>
    <mergeCell ref="J27:V28"/>
    <mergeCell ref="W27:AN28"/>
    <mergeCell ref="E29:H29"/>
    <mergeCell ref="I29:I31"/>
    <mergeCell ref="K29:U29"/>
    <mergeCell ref="W29:AN29"/>
    <mergeCell ref="E30:H31"/>
    <mergeCell ref="J30:V31"/>
    <mergeCell ref="E26:H26"/>
    <mergeCell ref="I26:I28"/>
    <mergeCell ref="K26:U26"/>
    <mergeCell ref="W30:AN31"/>
    <mergeCell ref="AR13:AU23"/>
    <mergeCell ref="C14:H15"/>
    <mergeCell ref="I14:AI15"/>
    <mergeCell ref="AJ14:AN15"/>
    <mergeCell ref="C16:H16"/>
    <mergeCell ref="J16:U16"/>
    <mergeCell ref="W16:Z18"/>
    <mergeCell ref="C17:H18"/>
    <mergeCell ref="I17:V18"/>
    <mergeCell ref="C19:H20"/>
    <mergeCell ref="I19:AE20"/>
    <mergeCell ref="AF19:AI20"/>
    <mergeCell ref="AJ19:AN20"/>
    <mergeCell ref="AA16:AC18"/>
    <mergeCell ref="AD16:AE18"/>
    <mergeCell ref="AF16:AI18"/>
    <mergeCell ref="AJ16:AL18"/>
    <mergeCell ref="AM16:AN18"/>
    <mergeCell ref="C9:AN10"/>
    <mergeCell ref="C11:H12"/>
    <mergeCell ref="I11:X12"/>
    <mergeCell ref="Y11:AD12"/>
    <mergeCell ref="AE11:AJ12"/>
    <mergeCell ref="AK11:AN12"/>
    <mergeCell ref="AQ16:AQ20"/>
    <mergeCell ref="C13:H13"/>
    <mergeCell ref="J13:AH13"/>
    <mergeCell ref="AJ13:AN13"/>
  </mergeCells>
  <phoneticPr fontId="1"/>
  <conditionalFormatting sqref="E36:H36 E37:G37">
    <cfRule type="expression" dxfId="51" priority="46">
      <formula>$E$36&lt;&gt;"許諾先"</formula>
    </cfRule>
    <cfRule type="expression" dxfId="50" priority="45">
      <formula>$E$36="許諾先"</formula>
    </cfRule>
  </conditionalFormatting>
  <conditionalFormatting sqref="E38:V39 E42:V43">
    <cfRule type="cellIs" dxfId="49" priority="33" stopIfTrue="1" operator="equal">
      <formula>"（選択してください）"</formula>
    </cfRule>
  </conditionalFormatting>
  <conditionalFormatting sqref="E34:AN35">
    <cfRule type="expression" dxfId="48" priority="38">
      <formula>$E$34="（選択してください）"</formula>
    </cfRule>
  </conditionalFormatting>
  <conditionalFormatting sqref="H36 J53:R54 AE53 J13:AH13 J16:U16 I17 N21 M22 I24 M24 I26:K26 V26 J27 W27 I29:K29 V29 J30 W30 T36 J46:L46 N46:Q46 I47 L49:X50 AB49:AN50 J51 AI67:AJ67 AL67:AM67 U70:Z71 AB70:AJ71">
    <cfRule type="cellIs" dxfId="47" priority="47" operator="equal">
      <formula>0</formula>
    </cfRule>
  </conditionalFormatting>
  <conditionalFormatting sqref="I14">
    <cfRule type="cellIs" dxfId="46" priority="43" stopIfTrue="1" operator="equal">
      <formula>0</formula>
    </cfRule>
  </conditionalFormatting>
  <conditionalFormatting sqref="I19">
    <cfRule type="expression" dxfId="45" priority="40">
      <formula>$I$19="（選択してください）"</formula>
    </cfRule>
    <cfRule type="expression" dxfId="44" priority="36">
      <formula>OR($I$11="ステージパフォーマンス")</formula>
    </cfRule>
  </conditionalFormatting>
  <conditionalFormatting sqref="I53:R54">
    <cfRule type="expression" dxfId="43" priority="14">
      <formula>OR($I$11="小学生",$I$11="中学生Ａ",$I$11="中学生Ｂ",$I$11="高等学校Ａ",$I$11="高等学校Ｂ",$I$11="大学")</formula>
    </cfRule>
  </conditionalFormatting>
  <conditionalFormatting sqref="I32:V33">
    <cfRule type="containsText" dxfId="42" priority="22" stopIfTrue="1" operator="containsText" text="（選択してください）">
      <formula>NOT(ISERROR(SEARCH("（選択してください）",I32)))</formula>
    </cfRule>
    <cfRule type="notContainsBlanks" dxfId="41" priority="23" stopIfTrue="1">
      <formula>LEN(TRIM(I32))&gt;0</formula>
    </cfRule>
  </conditionalFormatting>
  <conditionalFormatting sqref="I11:X12">
    <cfRule type="expression" dxfId="40" priority="42">
      <formula>$I$11="（選択してください）"</formula>
    </cfRule>
  </conditionalFormatting>
  <conditionalFormatting sqref="M58:AN61">
    <cfRule type="expression" dxfId="39" priority="8">
      <formula>OR($I$11="職場・一般",$I$11="大学")</formula>
    </cfRule>
  </conditionalFormatting>
  <conditionalFormatting sqref="M62:AN63">
    <cfRule type="expression" dxfId="38" priority="7">
      <formula>OR($I$11="ステージパフォーマンス")</formula>
    </cfRule>
  </conditionalFormatting>
  <conditionalFormatting sqref="S53:T53 S54">
    <cfRule type="expression" dxfId="37" priority="27">
      <formula>OR($I$11="小学生",$I$11="中学校Ａ",$I$11="中学校Ｂ",$I$11="高等学校Ａ",$I$11="高等学校Ｂ",$I$11="大学")</formula>
    </cfRule>
  </conditionalFormatting>
  <conditionalFormatting sqref="T53">
    <cfRule type="expression" dxfId="36" priority="24">
      <formula>$T$53&lt;&gt;""</formula>
    </cfRule>
    <cfRule type="cellIs" dxfId="35" priority="44" stopIfTrue="1" operator="equal">
      <formula>0</formula>
    </cfRule>
    <cfRule type="expression" dxfId="34" priority="26">
      <formula>OR($I$11="小学生",$I$11="中学校Ａ",$I$11="中学校Ｂ",$I$11="高等学校Ａ",$I$11="高等学校Ｂ",$I$11="大学")</formula>
    </cfRule>
  </conditionalFormatting>
  <conditionalFormatting sqref="V51:AN52">
    <cfRule type="containsBlanks" dxfId="33" priority="18">
      <formula>LEN(TRIM(V51))=0</formula>
    </cfRule>
  </conditionalFormatting>
  <conditionalFormatting sqref="W36">
    <cfRule type="expression" dxfId="32" priority="49">
      <formula>$W$36="（選択してください）"</formula>
    </cfRule>
  </conditionalFormatting>
  <conditionalFormatting sqref="W38 W40">
    <cfRule type="cellIs" dxfId="31" priority="15" stopIfTrue="1" operator="equal">
      <formula>"交通手段を入力→"</formula>
    </cfRule>
  </conditionalFormatting>
  <conditionalFormatting sqref="W38 AC38 AJ38:AN39">
    <cfRule type="expression" dxfId="30" priority="4">
      <formula>OR($E$38="（選択してください）",$E$38="公共交通機関",$E$38="その他")</formula>
    </cfRule>
  </conditionalFormatting>
  <conditionalFormatting sqref="W40 AC40">
    <cfRule type="expression" dxfId="29" priority="3">
      <formula>OR($E$38="（選択してください）",$E$38="公共交通機関",$E$38="観光バス・貸切バス")</formula>
    </cfRule>
  </conditionalFormatting>
  <conditionalFormatting sqref="W44 AC44">
    <cfRule type="expression" dxfId="28" priority="1">
      <formula>OR($E$42="（選択してください）",$E$42="トラック")</formula>
    </cfRule>
  </conditionalFormatting>
  <conditionalFormatting sqref="W32:AA33">
    <cfRule type="cellIs" dxfId="27" priority="6" operator="equal">
      <formula>"その他の出版社"</formula>
    </cfRule>
  </conditionalFormatting>
  <conditionalFormatting sqref="W42:AN43">
    <cfRule type="expression" dxfId="26" priority="2">
      <formula>OR($E$42="（選択してください）",$E$42="その他")</formula>
    </cfRule>
  </conditionalFormatting>
  <conditionalFormatting sqref="AA16">
    <cfRule type="expression" dxfId="25" priority="34">
      <formula>$AA$16&gt;$BJ$19</formula>
    </cfRule>
  </conditionalFormatting>
  <conditionalFormatting sqref="AA58 AA60 AA62 AA64">
    <cfRule type="cellIs" dxfId="24" priority="12" operator="equal">
      <formula>0</formula>
    </cfRule>
  </conditionalFormatting>
  <conditionalFormatting sqref="AB32:AN33">
    <cfRule type="expression" dxfId="23" priority="21" stopIfTrue="1">
      <formula>OR($I$32="その他")</formula>
    </cfRule>
    <cfRule type="notContainsBlanks" dxfId="22" priority="20" stopIfTrue="1">
      <formula>LEN(TRIM(AB32))&gt;0</formula>
    </cfRule>
  </conditionalFormatting>
  <conditionalFormatting sqref="AC38">
    <cfRule type="notContainsBlanks" dxfId="21" priority="16" stopIfTrue="1">
      <formula>LEN(TRIM(AC38))&gt;0</formula>
    </cfRule>
    <cfRule type="expression" dxfId="20" priority="48" stopIfTrue="1">
      <formula>E38="観光バス・貸切バス"</formula>
    </cfRule>
  </conditionalFormatting>
  <conditionalFormatting sqref="AC40 AC44">
    <cfRule type="expression" dxfId="19" priority="28" stopIfTrue="1">
      <formula>E38="その他"</formula>
    </cfRule>
    <cfRule type="notContainsBlanks" dxfId="18" priority="17" stopIfTrue="1">
      <formula>LEN(TRIM(AC40))&gt;0</formula>
    </cfRule>
  </conditionalFormatting>
  <conditionalFormatting sqref="AC42:AE43">
    <cfRule type="notContainsBlanks" dxfId="17" priority="30" stopIfTrue="1">
      <formula>LEN(TRIM(AC42))&gt;0</formula>
    </cfRule>
    <cfRule type="expression" dxfId="16" priority="32" stopIfTrue="1">
      <formula>E42="トラック"</formula>
    </cfRule>
  </conditionalFormatting>
  <conditionalFormatting sqref="AD53:AN54">
    <cfRule type="expression" dxfId="15" priority="13">
      <formula>OR($I$11="小学生",$I$11="中学生Ａ",$I$11="中学生Ｂ",$I$11="高等学校Ａ",$I$11="高等学校Ｂ",$I$11="大学")</formula>
    </cfRule>
  </conditionalFormatting>
  <conditionalFormatting sqref="AE11:AJ12">
    <cfRule type="expression" dxfId="14" priority="41">
      <formula>$AE$11="（選択してください）"</formula>
    </cfRule>
  </conditionalFormatting>
  <conditionalFormatting sqref="AF67:AG67">
    <cfRule type="expression" dxfId="13" priority="25">
      <formula>$AF$67&lt;&gt;""</formula>
    </cfRule>
  </conditionalFormatting>
  <conditionalFormatting sqref="AH58">
    <cfRule type="cellIs" dxfId="12" priority="11" operator="equal">
      <formula>0</formula>
    </cfRule>
  </conditionalFormatting>
  <conditionalFormatting sqref="AH60">
    <cfRule type="cellIs" dxfId="11" priority="10" operator="equal">
      <formula>0</formula>
    </cfRule>
  </conditionalFormatting>
  <conditionalFormatting sqref="AH62">
    <cfRule type="cellIs" dxfId="10" priority="9" operator="equal">
      <formula>0</formula>
    </cfRule>
  </conditionalFormatting>
  <conditionalFormatting sqref="AI42:AK43">
    <cfRule type="notContainsBlanks" dxfId="9" priority="29" stopIfTrue="1">
      <formula>LEN(TRIM(AI42))&gt;0</formula>
    </cfRule>
    <cfRule type="expression" dxfId="8" priority="31" stopIfTrue="1">
      <formula>E42="トラック"</formula>
    </cfRule>
  </conditionalFormatting>
  <conditionalFormatting sqref="AJ16">
    <cfRule type="cellIs" dxfId="7" priority="35" operator="greaterThan">
      <formula>20</formula>
    </cfRule>
  </conditionalFormatting>
  <conditionalFormatting sqref="AJ19">
    <cfRule type="expression" dxfId="6" priority="39">
      <formula>$AJ$19="（選択してください）"</formula>
    </cfRule>
  </conditionalFormatting>
  <conditionalFormatting sqref="AJ14:AN15">
    <cfRule type="containsBlanks" dxfId="5" priority="19">
      <formula>LEN(TRIM(AJ14))=0</formula>
    </cfRule>
  </conditionalFormatting>
  <conditionalFormatting sqref="AJ36:AN37">
    <cfRule type="expression" dxfId="4" priority="37">
      <formula>$AJ$36="（選択してください）"</formula>
    </cfRule>
  </conditionalFormatting>
  <conditionalFormatting sqref="AJ38:AN39">
    <cfRule type="cellIs" dxfId="3" priority="5" stopIfTrue="1" operator="equal">
      <formula>"交通手段を入力→"</formula>
    </cfRule>
  </conditionalFormatting>
  <dataValidations count="19">
    <dataValidation type="list" allowBlank="1" showInputMessage="1" showErrorMessage="1" sqref="W36:AF37" xr:uid="{1E3B93C6-DCB7-4255-9DB9-01ED1EDBCA79}">
      <formula1>$AV$40:$BA$40</formula1>
    </dataValidation>
    <dataValidation type="whole" operator="greaterThan" showInputMessage="1" showErrorMessage="1" sqref="AC38" xr:uid="{534C9C67-CCCB-4F75-A839-135E05581A4D}">
      <formula1>0</formula1>
    </dataValidation>
    <dataValidation type="whole" operator="greaterThan" allowBlank="1" showInputMessage="1" showErrorMessage="1" sqref="AC42:AE43 AI42:AK43" xr:uid="{9CDF4555-3FB4-4DFF-964D-DB14A63E8540}">
      <formula1>0</formula1>
    </dataValidation>
    <dataValidation type="whole" operator="greaterThanOrEqual" allowBlank="1" showInputMessage="1" showErrorMessage="1" sqref="AA62 AH62 AH58 AH60 AA64 AA58:AG61" xr:uid="{62127BA9-08C2-47A8-9190-0876DCA7EB3F}">
      <formula1>0</formula1>
    </dataValidation>
    <dataValidation type="list" allowBlank="1" showInputMessage="1" showErrorMessage="1" sqref="I19:AE20" xr:uid="{6D1EB2D6-F014-4044-BE4F-E2BF12EF49AB}">
      <formula1>$AV$26:$AV$30</formula1>
    </dataValidation>
    <dataValidation type="list" allowBlank="1" showInputMessage="1" showErrorMessage="1" sqref="CI40" xr:uid="{1953CB57-5923-4AA6-AB7F-8DB5E82F2DEA}">
      <formula1>$CI$40:$CI$41</formula1>
    </dataValidation>
    <dataValidation type="list" allowBlank="1" showInputMessage="1" showErrorMessage="1" sqref="BJ40" xr:uid="{4F226D07-CE8B-4C84-85BE-F2D2237D525F}">
      <formula1>$BJ$40:$BJ$41</formula1>
    </dataValidation>
    <dataValidation imeMode="halfAlpha" showInputMessage="1" showErrorMessage="1" sqref="AJ14:AN15" xr:uid="{FE0199A0-51AF-4046-860E-BF6ECE02E4C9}"/>
    <dataValidation type="list" allowBlank="1" showInputMessage="1" showErrorMessage="1" sqref="I32:V33" xr:uid="{852E64BD-349B-41A4-8CA0-67B4B711E053}">
      <formula1>$AV$33:$CF$33</formula1>
    </dataValidation>
    <dataValidation imeMode="halfAlpha" allowBlank="1" showInputMessage="1" showErrorMessage="1" sqref="M24:AN25 W27:AN28 V51:AN52 W30:AN31" xr:uid="{F87A4EDA-A31F-46A5-8D44-E79E0EFDCA24}"/>
    <dataValidation type="list" allowBlank="1" showInputMessage="1" showErrorMessage="1" sqref="AE11" xr:uid="{50E71EFB-170E-4A81-98EF-3D65D400F2EA}">
      <formula1>$AV$12:$AZ$12</formula1>
    </dataValidation>
    <dataValidation type="list" allowBlank="1" showInputMessage="1" showErrorMessage="1" sqref="AJ19" xr:uid="{97DB3FB9-6A0D-485B-9251-FFFDA2E51654}">
      <formula1>$AZ$26:$AZ$28</formula1>
    </dataValidation>
    <dataValidation type="list" allowBlank="1" showInputMessage="1" showErrorMessage="1" sqref="E34:AN35" xr:uid="{DAB99E67-EF57-4DB8-A29C-F6522958682C}">
      <formula1>$AV$38:$AZ$38</formula1>
    </dataValidation>
    <dataValidation type="list" allowBlank="1" showInputMessage="1" showErrorMessage="1" sqref="E38:V39" xr:uid="{D221A031-9773-4FDF-9ECF-684CB37B3DD0}">
      <formula1>$AV$42:$AY$42</formula1>
    </dataValidation>
    <dataValidation type="list" allowBlank="1" showInputMessage="1" showErrorMessage="1" sqref="E42:V43" xr:uid="{C6225E0B-5C4D-4FA5-9B31-AEC9E00F59F5}">
      <formula1>$AV$46:$AX$46</formula1>
    </dataValidation>
    <dataValidation type="list" allowBlank="1" showInputMessage="1" showErrorMessage="1" sqref="AJ36:AN37" xr:uid="{CDADAD11-273B-48AC-AFC1-2D3F9382EE97}">
      <formula1>$AV$41:$AX$41</formula1>
    </dataValidation>
    <dataValidation type="textLength" operator="equal" allowBlank="1" showInputMessage="1" showErrorMessage="1" sqref="J46:L46" xr:uid="{08E37C88-764B-4A3B-BF9C-849B2BA8B4AC}">
      <formula1>3</formula1>
    </dataValidation>
    <dataValidation type="textLength" operator="equal" allowBlank="1" showInputMessage="1" showErrorMessage="1" sqref="N46:Q46" xr:uid="{206D2A83-D57A-42E1-896D-82FE9BF810B8}">
      <formula1>4</formula1>
    </dataValidation>
    <dataValidation imeMode="off" allowBlank="1" showInputMessage="1" showErrorMessage="1" sqref="AB49:AN50 AE53 L49:X50 J53:R54 T53" xr:uid="{3E177BBF-74B9-4796-A6C9-57FB4756842F}"/>
  </dataValidations>
  <printOptions horizontalCentered="1"/>
  <pageMargins left="0.78740157480314965" right="0.78740157480314965" top="0.39370078740157483" bottom="0.39370078740157483" header="0.51181102362204722" footer="0.51181102362204722"/>
  <pageSetup paperSize="9" scale="98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AK47"/>
  <sheetViews>
    <sheetView showGridLines="0" zoomScale="115" zoomScaleNormal="115" zoomScaleSheetLayoutView="100" workbookViewId="0">
      <selection activeCell="E5" sqref="E5:G5"/>
    </sheetView>
  </sheetViews>
  <sheetFormatPr defaultColWidth="9" defaultRowHeight="13"/>
  <cols>
    <col min="1" max="2" width="2.1796875" style="23" customWidth="1"/>
    <col min="3" max="3" width="4.08984375" style="23" customWidth="1"/>
    <col min="4" max="4" width="10.6328125" style="23" customWidth="1"/>
    <col min="5" max="5" width="8.1796875" style="23" customWidth="1"/>
    <col min="6" max="6" width="9.36328125" style="23" customWidth="1"/>
    <col min="7" max="7" width="4.08984375" style="23" customWidth="1"/>
    <col min="8" max="8" width="10.6328125" style="23" customWidth="1"/>
    <col min="9" max="9" width="8.1796875" style="23" customWidth="1"/>
    <col min="10" max="10" width="9.36328125" style="23" customWidth="1"/>
    <col min="11" max="11" width="4.08984375" style="23" customWidth="1"/>
    <col min="12" max="12" width="10.6328125" style="23" customWidth="1"/>
    <col min="13" max="13" width="8.1796875" style="23" customWidth="1"/>
    <col min="14" max="14" width="9.36328125" style="23" customWidth="1"/>
    <col min="15" max="17" width="2.1796875" style="23" customWidth="1"/>
    <col min="18" max="19" width="2.1796875" style="23" hidden="1" customWidth="1"/>
    <col min="20" max="22" width="3.453125" style="23" hidden="1" customWidth="1"/>
    <col min="23" max="23" width="2.1796875" style="23" hidden="1" customWidth="1"/>
    <col min="24" max="26" width="9" style="23" hidden="1" customWidth="1"/>
    <col min="27" max="27" width="26.08984375" style="23" hidden="1" customWidth="1"/>
    <col min="28" max="28" width="9" style="23"/>
    <col min="29" max="37" width="9" style="23" hidden="1" customWidth="1"/>
    <col min="38" max="39" width="0" style="23" hidden="1" customWidth="1"/>
    <col min="40" max="16384" width="9" style="23"/>
  </cols>
  <sheetData>
    <row r="1" spans="2:37" ht="34.5" customHeight="1">
      <c r="C1" s="459" t="s">
        <v>41</v>
      </c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2:37" ht="13.5" customHeight="1">
      <c r="B2" s="24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4"/>
    </row>
    <row r="3" spans="2:37" ht="50.4" customHeight="1">
      <c r="B3" s="24"/>
      <c r="C3" s="474" t="s">
        <v>181</v>
      </c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25"/>
      <c r="P3" s="27"/>
    </row>
    <row r="4" spans="2:37" ht="5.25" customHeight="1">
      <c r="B4" s="24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5"/>
      <c r="P4" s="27"/>
    </row>
    <row r="5" spans="2:37" ht="28.5" customHeight="1">
      <c r="B5" s="24"/>
      <c r="C5" s="476" t="s">
        <v>1</v>
      </c>
      <c r="D5" s="477"/>
      <c r="E5" s="478" t="s">
        <v>168</v>
      </c>
      <c r="F5" s="479"/>
      <c r="G5" s="480"/>
      <c r="H5" s="30" t="s">
        <v>0</v>
      </c>
      <c r="I5" s="479" t="s">
        <v>188</v>
      </c>
      <c r="J5" s="479"/>
      <c r="K5" s="479"/>
      <c r="L5" s="480"/>
      <c r="M5" s="481" t="s">
        <v>151</v>
      </c>
      <c r="N5" s="482"/>
      <c r="O5" s="24"/>
      <c r="P5" s="28"/>
      <c r="AC5" s="23" t="s">
        <v>168</v>
      </c>
      <c r="AD5" s="23" t="s">
        <v>169</v>
      </c>
      <c r="AE5" s="23" t="s">
        <v>170</v>
      </c>
      <c r="AF5" s="23" t="s">
        <v>171</v>
      </c>
      <c r="AG5" s="23" t="s">
        <v>172</v>
      </c>
    </row>
    <row r="6" spans="2:37" ht="17.25" customHeight="1">
      <c r="B6" s="24"/>
      <c r="C6" s="460" t="s">
        <v>34</v>
      </c>
      <c r="D6" s="461"/>
      <c r="E6" s="462"/>
      <c r="F6" s="463"/>
      <c r="G6" s="463"/>
      <c r="H6" s="463"/>
      <c r="I6" s="463"/>
      <c r="J6" s="463"/>
      <c r="K6" s="463"/>
      <c r="L6" s="464"/>
      <c r="M6" s="465"/>
      <c r="N6" s="466"/>
      <c r="O6" s="24"/>
      <c r="P6" s="28"/>
      <c r="AC6" s="23" t="s">
        <v>168</v>
      </c>
      <c r="AD6" s="23" t="s">
        <v>173</v>
      </c>
      <c r="AE6" s="23" t="s">
        <v>174</v>
      </c>
      <c r="AF6" s="23" t="s">
        <v>175</v>
      </c>
      <c r="AG6" s="23" t="s">
        <v>176</v>
      </c>
      <c r="AH6" s="23" t="s">
        <v>177</v>
      </c>
      <c r="AI6" s="23" t="s">
        <v>26</v>
      </c>
      <c r="AJ6" s="23" t="s">
        <v>27</v>
      </c>
      <c r="AK6" s="23" t="s">
        <v>183</v>
      </c>
    </row>
    <row r="7" spans="2:37" ht="36.75" customHeight="1">
      <c r="B7" s="24"/>
      <c r="C7" s="469" t="s">
        <v>35</v>
      </c>
      <c r="D7" s="470"/>
      <c r="E7" s="471"/>
      <c r="F7" s="472"/>
      <c r="G7" s="472"/>
      <c r="H7" s="472"/>
      <c r="I7" s="472"/>
      <c r="J7" s="472"/>
      <c r="K7" s="472"/>
      <c r="L7" s="473"/>
      <c r="M7" s="467"/>
      <c r="N7" s="468"/>
      <c r="O7" s="24"/>
      <c r="P7" s="28"/>
    </row>
    <row r="8" spans="2:37" ht="12" customHeight="1">
      <c r="B8" s="24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4"/>
      <c r="P8" s="28"/>
    </row>
    <row r="9" spans="2:37" ht="21" customHeight="1">
      <c r="B9" s="24"/>
      <c r="C9" s="32" t="s">
        <v>36</v>
      </c>
      <c r="D9" s="33" t="s">
        <v>37</v>
      </c>
      <c r="E9" s="33" t="s">
        <v>38</v>
      </c>
      <c r="F9" s="53" t="s">
        <v>65</v>
      </c>
      <c r="G9" s="32" t="s">
        <v>36</v>
      </c>
      <c r="H9" s="33" t="s">
        <v>37</v>
      </c>
      <c r="I9" s="33" t="s">
        <v>38</v>
      </c>
      <c r="J9" s="53" t="s">
        <v>65</v>
      </c>
      <c r="K9" s="32" t="s">
        <v>36</v>
      </c>
      <c r="L9" s="33" t="s">
        <v>37</v>
      </c>
      <c r="M9" s="33" t="s">
        <v>38</v>
      </c>
      <c r="N9" s="53" t="s">
        <v>65</v>
      </c>
      <c r="O9" s="24"/>
      <c r="P9" s="28"/>
    </row>
    <row r="10" spans="2:37" ht="24" customHeight="1">
      <c r="B10" s="24"/>
      <c r="C10" s="34">
        <v>1</v>
      </c>
      <c r="D10" s="36"/>
      <c r="E10" s="37"/>
      <c r="F10" s="79"/>
      <c r="G10" s="34">
        <v>31</v>
      </c>
      <c r="H10" s="36"/>
      <c r="I10" s="37"/>
      <c r="J10" s="79"/>
      <c r="K10" s="34">
        <v>61</v>
      </c>
      <c r="L10" s="36"/>
      <c r="M10" s="37"/>
      <c r="N10" s="79"/>
      <c r="O10" s="24"/>
      <c r="P10" s="28"/>
    </row>
    <row r="11" spans="2:37" ht="24" customHeight="1" thickBot="1">
      <c r="B11" s="24"/>
      <c r="C11" s="35">
        <v>2</v>
      </c>
      <c r="D11" s="38"/>
      <c r="E11" s="39"/>
      <c r="F11" s="80"/>
      <c r="G11" s="35">
        <v>32</v>
      </c>
      <c r="H11" s="38"/>
      <c r="I11" s="39"/>
      <c r="J11" s="80"/>
      <c r="K11" s="35">
        <v>62</v>
      </c>
      <c r="L11" s="38"/>
      <c r="M11" s="39"/>
      <c r="N11" s="80"/>
      <c r="O11" s="24"/>
      <c r="P11" s="28"/>
      <c r="S11" s="23" t="s">
        <v>130</v>
      </c>
      <c r="T11" s="23" t="s">
        <v>131</v>
      </c>
      <c r="U11" s="23" t="s">
        <v>144</v>
      </c>
      <c r="V11" s="23" t="s">
        <v>156</v>
      </c>
      <c r="W11" s="23" t="s">
        <v>155</v>
      </c>
    </row>
    <row r="12" spans="2:37" ht="24" customHeight="1" thickBot="1">
      <c r="B12" s="24"/>
      <c r="C12" s="35">
        <v>3</v>
      </c>
      <c r="D12" s="38"/>
      <c r="E12" s="39"/>
      <c r="F12" s="80"/>
      <c r="G12" s="35">
        <v>33</v>
      </c>
      <c r="H12" s="38"/>
      <c r="I12" s="39"/>
      <c r="J12" s="80"/>
      <c r="K12" s="35">
        <v>63</v>
      </c>
      <c r="L12" s="38"/>
      <c r="M12" s="39"/>
      <c r="N12" s="80"/>
      <c r="O12" s="24"/>
      <c r="P12" s="28"/>
      <c r="T12" s="50">
        <f>COUNTIF(F10:F39,"楽器運搬補助員")</f>
        <v>0</v>
      </c>
      <c r="U12" s="50">
        <f>COUNTIF(J10:J39,"楽器運搬補助員")</f>
        <v>0</v>
      </c>
      <c r="V12" s="50">
        <f>COUNTIF(N10:N39,"楽器運搬補助員")</f>
        <v>0</v>
      </c>
      <c r="X12" s="51">
        <f>SUM(T12:V12,T13:V13)</f>
        <v>0</v>
      </c>
    </row>
    <row r="13" spans="2:37" ht="24" customHeight="1" thickBot="1">
      <c r="B13" s="24"/>
      <c r="C13" s="35">
        <v>4</v>
      </c>
      <c r="D13" s="38"/>
      <c r="E13" s="39"/>
      <c r="F13" s="80"/>
      <c r="G13" s="35">
        <v>34</v>
      </c>
      <c r="H13" s="38"/>
      <c r="I13" s="39"/>
      <c r="J13" s="80"/>
      <c r="K13" s="35">
        <v>64</v>
      </c>
      <c r="L13" s="38"/>
      <c r="M13" s="39"/>
      <c r="N13" s="80"/>
      <c r="O13" s="24"/>
      <c r="P13" s="28"/>
      <c r="T13" s="50">
        <f>COUNTIF(F10:F39,"引率(経路に入る)")</f>
        <v>0</v>
      </c>
      <c r="U13" s="50">
        <f>COUNTIF(J10:J39,"引率(経路に入る)")</f>
        <v>0</v>
      </c>
      <c r="V13" s="50">
        <f>COUNTIF(N10:N39,"引率(経路に入る)")</f>
        <v>0</v>
      </c>
      <c r="X13" s="23" t="s">
        <v>71</v>
      </c>
    </row>
    <row r="14" spans="2:37" ht="24" customHeight="1" thickBot="1">
      <c r="B14" s="24"/>
      <c r="C14" s="35">
        <v>5</v>
      </c>
      <c r="D14" s="38"/>
      <c r="E14" s="39"/>
      <c r="F14" s="80"/>
      <c r="G14" s="35">
        <v>35</v>
      </c>
      <c r="H14" s="38"/>
      <c r="I14" s="39"/>
      <c r="J14" s="80"/>
      <c r="K14" s="35">
        <v>65</v>
      </c>
      <c r="L14" s="38"/>
      <c r="M14" s="39"/>
      <c r="N14" s="80"/>
      <c r="O14" s="24"/>
      <c r="P14" s="28"/>
    </row>
    <row r="15" spans="2:37" ht="24" customHeight="1" thickBot="1">
      <c r="B15" s="24"/>
      <c r="C15" s="35">
        <v>6</v>
      </c>
      <c r="D15" s="38"/>
      <c r="E15" s="39"/>
      <c r="F15" s="80"/>
      <c r="G15" s="35">
        <v>36</v>
      </c>
      <c r="H15" s="38"/>
      <c r="I15" s="39"/>
      <c r="J15" s="80"/>
      <c r="K15" s="35">
        <v>66</v>
      </c>
      <c r="L15" s="38"/>
      <c r="M15" s="39"/>
      <c r="N15" s="80"/>
      <c r="O15" s="24"/>
      <c r="P15" s="28"/>
      <c r="T15" s="50">
        <f>COUNTIF(F10:F39,"演奏者")</f>
        <v>0</v>
      </c>
      <c r="U15" s="50">
        <f>COUNTIF(J10:J39,"演奏者")</f>
        <v>0</v>
      </c>
      <c r="V15" s="50">
        <f>COUNTIF(N10:N39,"演奏者")</f>
        <v>0</v>
      </c>
      <c r="X15" s="51">
        <f>SUM(T15:V15)</f>
        <v>0</v>
      </c>
    </row>
    <row r="16" spans="2:37" ht="24" customHeight="1">
      <c r="B16" s="24"/>
      <c r="C16" s="35">
        <v>7</v>
      </c>
      <c r="D16" s="38"/>
      <c r="E16" s="39"/>
      <c r="F16" s="80"/>
      <c r="G16" s="35">
        <v>37</v>
      </c>
      <c r="H16" s="38"/>
      <c r="I16" s="39"/>
      <c r="J16" s="80"/>
      <c r="K16" s="35">
        <v>67</v>
      </c>
      <c r="L16" s="38"/>
      <c r="M16" s="39"/>
      <c r="N16" s="80"/>
      <c r="O16" s="24"/>
      <c r="P16" s="28"/>
      <c r="X16" s="23" t="s">
        <v>72</v>
      </c>
    </row>
    <row r="17" spans="2:16" ht="24" customHeight="1">
      <c r="B17" s="24"/>
      <c r="C17" s="35">
        <v>8</v>
      </c>
      <c r="D17" s="38"/>
      <c r="E17" s="39"/>
      <c r="F17" s="80"/>
      <c r="G17" s="35">
        <v>38</v>
      </c>
      <c r="H17" s="38"/>
      <c r="I17" s="39"/>
      <c r="J17" s="80"/>
      <c r="K17" s="35">
        <v>68</v>
      </c>
      <c r="L17" s="38"/>
      <c r="M17" s="39"/>
      <c r="N17" s="80"/>
      <c r="O17" s="24"/>
      <c r="P17" s="28"/>
    </row>
    <row r="18" spans="2:16" ht="24" customHeight="1">
      <c r="B18" s="24"/>
      <c r="C18" s="35">
        <v>9</v>
      </c>
      <c r="D18" s="38"/>
      <c r="E18" s="39"/>
      <c r="F18" s="80"/>
      <c r="G18" s="35">
        <v>39</v>
      </c>
      <c r="H18" s="38"/>
      <c r="I18" s="39"/>
      <c r="J18" s="80"/>
      <c r="K18" s="35">
        <v>69</v>
      </c>
      <c r="L18" s="38"/>
      <c r="M18" s="39"/>
      <c r="N18" s="80"/>
      <c r="O18" s="24"/>
      <c r="P18" s="28"/>
    </row>
    <row r="19" spans="2:16" ht="24" customHeight="1">
      <c r="B19" s="24"/>
      <c r="C19" s="35">
        <v>10</v>
      </c>
      <c r="D19" s="38"/>
      <c r="E19" s="39"/>
      <c r="F19" s="80"/>
      <c r="G19" s="35">
        <v>40</v>
      </c>
      <c r="H19" s="38"/>
      <c r="I19" s="39"/>
      <c r="J19" s="80"/>
      <c r="K19" s="35">
        <v>70</v>
      </c>
      <c r="L19" s="38"/>
      <c r="M19" s="39"/>
      <c r="N19" s="80"/>
      <c r="O19" s="24"/>
      <c r="P19" s="28"/>
    </row>
    <row r="20" spans="2:16" ht="24" customHeight="1">
      <c r="B20" s="24"/>
      <c r="C20" s="35">
        <v>11</v>
      </c>
      <c r="D20" s="38"/>
      <c r="E20" s="39"/>
      <c r="F20" s="80"/>
      <c r="G20" s="35">
        <v>41</v>
      </c>
      <c r="H20" s="38"/>
      <c r="I20" s="39"/>
      <c r="J20" s="80"/>
      <c r="K20" s="35">
        <v>71</v>
      </c>
      <c r="L20" s="38"/>
      <c r="M20" s="39"/>
      <c r="N20" s="80"/>
      <c r="O20" s="24"/>
      <c r="P20" s="28"/>
    </row>
    <row r="21" spans="2:16" ht="24" customHeight="1">
      <c r="B21" s="24"/>
      <c r="C21" s="35">
        <v>12</v>
      </c>
      <c r="D21" s="38"/>
      <c r="E21" s="39"/>
      <c r="F21" s="80"/>
      <c r="G21" s="35">
        <v>42</v>
      </c>
      <c r="H21" s="38"/>
      <c r="I21" s="39"/>
      <c r="J21" s="80"/>
      <c r="K21" s="35">
        <v>72</v>
      </c>
      <c r="L21" s="38"/>
      <c r="M21" s="39"/>
      <c r="N21" s="80"/>
      <c r="O21" s="24"/>
      <c r="P21" s="28"/>
    </row>
    <row r="22" spans="2:16" ht="24" customHeight="1">
      <c r="B22" s="24"/>
      <c r="C22" s="35">
        <v>13</v>
      </c>
      <c r="D22" s="38"/>
      <c r="E22" s="39"/>
      <c r="F22" s="80"/>
      <c r="G22" s="35">
        <v>43</v>
      </c>
      <c r="H22" s="38"/>
      <c r="I22" s="39"/>
      <c r="J22" s="80"/>
      <c r="K22" s="35">
        <v>73</v>
      </c>
      <c r="L22" s="38"/>
      <c r="M22" s="39"/>
      <c r="N22" s="80"/>
      <c r="O22" s="24"/>
      <c r="P22" s="28"/>
    </row>
    <row r="23" spans="2:16" ht="24" customHeight="1">
      <c r="B23" s="24"/>
      <c r="C23" s="35">
        <v>14</v>
      </c>
      <c r="D23" s="38"/>
      <c r="E23" s="39"/>
      <c r="F23" s="80"/>
      <c r="G23" s="35">
        <v>44</v>
      </c>
      <c r="H23" s="38"/>
      <c r="I23" s="39"/>
      <c r="J23" s="80"/>
      <c r="K23" s="35">
        <v>74</v>
      </c>
      <c r="L23" s="38"/>
      <c r="M23" s="39"/>
      <c r="N23" s="80"/>
      <c r="O23" s="24"/>
      <c r="P23" s="28"/>
    </row>
    <row r="24" spans="2:16" ht="24" customHeight="1">
      <c r="B24" s="24"/>
      <c r="C24" s="35">
        <v>15</v>
      </c>
      <c r="D24" s="38"/>
      <c r="E24" s="39"/>
      <c r="F24" s="80"/>
      <c r="G24" s="35">
        <v>45</v>
      </c>
      <c r="H24" s="38"/>
      <c r="I24" s="39"/>
      <c r="J24" s="80"/>
      <c r="K24" s="35">
        <v>75</v>
      </c>
      <c r="L24" s="38"/>
      <c r="M24" s="39"/>
      <c r="N24" s="80"/>
      <c r="O24" s="24"/>
      <c r="P24" s="28"/>
    </row>
    <row r="25" spans="2:16" ht="24" customHeight="1">
      <c r="B25" s="24"/>
      <c r="C25" s="35">
        <v>16</v>
      </c>
      <c r="D25" s="38"/>
      <c r="E25" s="39"/>
      <c r="F25" s="80"/>
      <c r="G25" s="35">
        <v>46</v>
      </c>
      <c r="H25" s="38"/>
      <c r="I25" s="39"/>
      <c r="J25" s="80"/>
      <c r="K25" s="35">
        <v>76</v>
      </c>
      <c r="L25" s="38"/>
      <c r="M25" s="39"/>
      <c r="N25" s="80"/>
      <c r="O25" s="24"/>
      <c r="P25" s="28"/>
    </row>
    <row r="26" spans="2:16" ht="24" customHeight="1">
      <c r="B26" s="24"/>
      <c r="C26" s="35">
        <v>17</v>
      </c>
      <c r="D26" s="38"/>
      <c r="E26" s="39"/>
      <c r="F26" s="80"/>
      <c r="G26" s="35">
        <v>47</v>
      </c>
      <c r="H26" s="38"/>
      <c r="I26" s="39"/>
      <c r="J26" s="80"/>
      <c r="K26" s="35">
        <v>77</v>
      </c>
      <c r="L26" s="38"/>
      <c r="M26" s="39"/>
      <c r="N26" s="80"/>
      <c r="O26" s="24"/>
      <c r="P26" s="28"/>
    </row>
    <row r="27" spans="2:16" ht="24" customHeight="1">
      <c r="B27" s="24"/>
      <c r="C27" s="35">
        <v>18</v>
      </c>
      <c r="D27" s="38"/>
      <c r="E27" s="39"/>
      <c r="F27" s="80"/>
      <c r="G27" s="35">
        <v>48</v>
      </c>
      <c r="H27" s="38"/>
      <c r="I27" s="39"/>
      <c r="J27" s="80"/>
      <c r="K27" s="35">
        <v>78</v>
      </c>
      <c r="L27" s="38"/>
      <c r="M27" s="39"/>
      <c r="N27" s="80"/>
      <c r="O27" s="24"/>
      <c r="P27" s="28"/>
    </row>
    <row r="28" spans="2:16" ht="24" customHeight="1">
      <c r="B28" s="24"/>
      <c r="C28" s="35">
        <v>19</v>
      </c>
      <c r="D28" s="38"/>
      <c r="E28" s="39"/>
      <c r="F28" s="80"/>
      <c r="G28" s="35">
        <v>49</v>
      </c>
      <c r="H28" s="38"/>
      <c r="I28" s="39"/>
      <c r="J28" s="80"/>
      <c r="K28" s="35">
        <v>79</v>
      </c>
      <c r="L28" s="38"/>
      <c r="M28" s="38"/>
      <c r="N28" s="80"/>
      <c r="O28" s="24"/>
      <c r="P28" s="28"/>
    </row>
    <row r="29" spans="2:16" ht="24" customHeight="1">
      <c r="B29" s="24"/>
      <c r="C29" s="35">
        <v>20</v>
      </c>
      <c r="D29" s="38"/>
      <c r="E29" s="39"/>
      <c r="F29" s="80"/>
      <c r="G29" s="35">
        <v>50</v>
      </c>
      <c r="H29" s="38"/>
      <c r="I29" s="39"/>
      <c r="J29" s="80"/>
      <c r="K29" s="35">
        <v>80</v>
      </c>
      <c r="L29" s="38"/>
      <c r="M29" s="38"/>
      <c r="N29" s="80"/>
      <c r="O29" s="24"/>
      <c r="P29" s="28"/>
    </row>
    <row r="30" spans="2:16" ht="24" customHeight="1">
      <c r="B30" s="24"/>
      <c r="C30" s="35">
        <v>21</v>
      </c>
      <c r="D30" s="38"/>
      <c r="E30" s="39"/>
      <c r="F30" s="80"/>
      <c r="G30" s="35">
        <v>51</v>
      </c>
      <c r="H30" s="38"/>
      <c r="I30" s="39"/>
      <c r="J30" s="80"/>
      <c r="K30" s="35">
        <v>81</v>
      </c>
      <c r="L30" s="38"/>
      <c r="M30" s="38"/>
      <c r="N30" s="80"/>
      <c r="O30" s="24"/>
      <c r="P30" s="28"/>
    </row>
    <row r="31" spans="2:16" ht="24" customHeight="1">
      <c r="B31" s="24"/>
      <c r="C31" s="35">
        <v>22</v>
      </c>
      <c r="D31" s="38"/>
      <c r="E31" s="39"/>
      <c r="F31" s="80"/>
      <c r="G31" s="35">
        <v>52</v>
      </c>
      <c r="H31" s="38"/>
      <c r="I31" s="39"/>
      <c r="J31" s="80"/>
      <c r="K31" s="35">
        <v>82</v>
      </c>
      <c r="L31" s="38"/>
      <c r="M31" s="38"/>
      <c r="N31" s="80"/>
      <c r="O31" s="24"/>
      <c r="P31" s="28"/>
    </row>
    <row r="32" spans="2:16" ht="24" customHeight="1">
      <c r="B32" s="24"/>
      <c r="C32" s="35">
        <v>23</v>
      </c>
      <c r="D32" s="38"/>
      <c r="E32" s="39"/>
      <c r="F32" s="80"/>
      <c r="G32" s="35">
        <v>53</v>
      </c>
      <c r="H32" s="38"/>
      <c r="I32" s="39"/>
      <c r="J32" s="80"/>
      <c r="K32" s="35">
        <v>83</v>
      </c>
      <c r="L32" s="38"/>
      <c r="M32" s="38"/>
      <c r="N32" s="80"/>
      <c r="O32" s="24"/>
      <c r="P32" s="28"/>
    </row>
    <row r="33" spans="2:16" ht="24" customHeight="1">
      <c r="B33" s="24"/>
      <c r="C33" s="35">
        <v>24</v>
      </c>
      <c r="D33" s="38"/>
      <c r="E33" s="39"/>
      <c r="F33" s="80"/>
      <c r="G33" s="35">
        <v>54</v>
      </c>
      <c r="H33" s="38"/>
      <c r="I33" s="39"/>
      <c r="J33" s="80"/>
      <c r="K33" s="35">
        <v>84</v>
      </c>
      <c r="L33" s="38"/>
      <c r="M33" s="38"/>
      <c r="N33" s="80"/>
      <c r="O33" s="24"/>
      <c r="P33" s="28"/>
    </row>
    <row r="34" spans="2:16" ht="24" customHeight="1">
      <c r="B34" s="24"/>
      <c r="C34" s="35">
        <v>25</v>
      </c>
      <c r="D34" s="48"/>
      <c r="E34" s="49"/>
      <c r="F34" s="80"/>
      <c r="G34" s="35">
        <v>55</v>
      </c>
      <c r="H34" s="48"/>
      <c r="I34" s="49"/>
      <c r="J34" s="80"/>
      <c r="K34" s="35">
        <v>85</v>
      </c>
      <c r="L34" s="48"/>
      <c r="M34" s="48"/>
      <c r="N34" s="81"/>
      <c r="O34" s="24"/>
      <c r="P34" s="28"/>
    </row>
    <row r="35" spans="2:16" ht="24" customHeight="1">
      <c r="B35" s="24"/>
      <c r="C35" s="35">
        <v>26</v>
      </c>
      <c r="D35" s="48"/>
      <c r="E35" s="49"/>
      <c r="F35" s="80"/>
      <c r="G35" s="35">
        <v>56</v>
      </c>
      <c r="H35" s="48"/>
      <c r="I35" s="49"/>
      <c r="J35" s="80"/>
      <c r="K35" s="35">
        <v>86</v>
      </c>
      <c r="L35" s="48"/>
      <c r="M35" s="48"/>
      <c r="N35" s="81"/>
      <c r="O35" s="24"/>
      <c r="P35" s="28"/>
    </row>
    <row r="36" spans="2:16" ht="24" customHeight="1">
      <c r="B36" s="24"/>
      <c r="C36" s="35">
        <v>27</v>
      </c>
      <c r="D36" s="48"/>
      <c r="E36" s="49"/>
      <c r="F36" s="80"/>
      <c r="G36" s="35">
        <v>57</v>
      </c>
      <c r="H36" s="48"/>
      <c r="I36" s="49"/>
      <c r="J36" s="81"/>
      <c r="K36" s="35">
        <v>87</v>
      </c>
      <c r="L36" s="48"/>
      <c r="M36" s="48"/>
      <c r="N36" s="81"/>
      <c r="O36" s="24"/>
      <c r="P36" s="28"/>
    </row>
    <row r="37" spans="2:16" ht="24" customHeight="1">
      <c r="B37" s="24"/>
      <c r="C37" s="35">
        <v>28</v>
      </c>
      <c r="D37" s="48"/>
      <c r="E37" s="49"/>
      <c r="F37" s="80"/>
      <c r="G37" s="35">
        <v>58</v>
      </c>
      <c r="H37" s="48"/>
      <c r="I37" s="49"/>
      <c r="J37" s="81"/>
      <c r="K37" s="35">
        <v>88</v>
      </c>
      <c r="L37" s="48"/>
      <c r="M37" s="48"/>
      <c r="N37" s="81"/>
      <c r="O37" s="24"/>
      <c r="P37" s="28"/>
    </row>
    <row r="38" spans="2:16" ht="24" customHeight="1">
      <c r="B38" s="24"/>
      <c r="C38" s="35">
        <v>29</v>
      </c>
      <c r="D38" s="48"/>
      <c r="E38" s="49"/>
      <c r="F38" s="80"/>
      <c r="G38" s="35">
        <v>59</v>
      </c>
      <c r="H38" s="48"/>
      <c r="I38" s="49"/>
      <c r="J38" s="81"/>
      <c r="K38" s="35">
        <v>89</v>
      </c>
      <c r="L38" s="48"/>
      <c r="M38" s="48"/>
      <c r="N38" s="81"/>
      <c r="O38" s="24"/>
      <c r="P38" s="28"/>
    </row>
    <row r="39" spans="2:16" ht="24" customHeight="1">
      <c r="B39" s="24"/>
      <c r="C39" s="69">
        <v>30</v>
      </c>
      <c r="D39" s="40"/>
      <c r="E39" s="41"/>
      <c r="F39" s="82"/>
      <c r="G39" s="69">
        <v>60</v>
      </c>
      <c r="H39" s="40"/>
      <c r="I39" s="41"/>
      <c r="J39" s="82"/>
      <c r="K39" s="69">
        <v>90</v>
      </c>
      <c r="L39" s="40"/>
      <c r="M39" s="40"/>
      <c r="N39" s="82"/>
      <c r="O39" s="24"/>
      <c r="P39" s="28"/>
    </row>
    <row r="40" spans="2:16" s="68" customFormat="1" ht="18" customHeight="1">
      <c r="B40" s="66"/>
      <c r="C40" s="458" t="s">
        <v>77</v>
      </c>
      <c r="D40" s="458"/>
      <c r="E40" s="458"/>
      <c r="F40" s="458"/>
      <c r="G40" s="458"/>
      <c r="H40" s="458"/>
      <c r="I40" s="458"/>
      <c r="J40" s="458"/>
      <c r="K40" s="458"/>
      <c r="L40" s="458"/>
      <c r="M40" s="458"/>
      <c r="N40" s="458"/>
      <c r="O40" s="66"/>
      <c r="P40" s="67"/>
    </row>
    <row r="41" spans="2:16" s="68" customFormat="1" ht="18" customHeight="1">
      <c r="B41" s="66"/>
      <c r="C41" s="68" t="s">
        <v>78</v>
      </c>
      <c r="O41" s="66"/>
      <c r="P41" s="67"/>
    </row>
    <row r="42" spans="2:16" s="68" customFormat="1" ht="18" customHeight="1">
      <c r="B42" s="66"/>
      <c r="C42" s="68" t="s">
        <v>134</v>
      </c>
      <c r="O42" s="66"/>
      <c r="P42" s="67"/>
    </row>
    <row r="43" spans="2:16" s="68" customFormat="1" ht="18" customHeight="1">
      <c r="B43" s="66"/>
      <c r="C43" s="68" t="s">
        <v>133</v>
      </c>
      <c r="O43" s="66"/>
      <c r="P43" s="67"/>
    </row>
    <row r="44" spans="2:16" s="68" customFormat="1" ht="18" customHeight="1">
      <c r="B44" s="66"/>
      <c r="C44" s="68" t="s">
        <v>132</v>
      </c>
      <c r="O44" s="66"/>
      <c r="P44" s="67"/>
    </row>
    <row r="45" spans="2:16" s="68" customFormat="1" ht="18" customHeight="1">
      <c r="B45" s="66"/>
      <c r="C45" s="68" t="s">
        <v>61</v>
      </c>
      <c r="O45" s="66"/>
      <c r="P45" s="67"/>
    </row>
    <row r="46" spans="2:16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8"/>
    </row>
    <row r="47" spans="2:16"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</sheetData>
  <sheetProtection algorithmName="SHA-512" hashValue="GB6ZWu463do3B9EbvX++kYQgj1EJA9RMMp9QvzKMIKe0ylh6OvsHNJAacM9swlMnatX+WDlJmblTeZUg7eEAIA==" saltValue="LOVcFn7rkofA6H5uSzVFNA==" spinCount="100000" sheet="1" selectLockedCells="1"/>
  <protectedRanges>
    <protectedRange sqref="D10:F39" name="範囲1"/>
    <protectedRange sqref="H10:J39" name="範囲2"/>
    <protectedRange sqref="L10:M39" name="範囲3"/>
  </protectedRanges>
  <mergeCells count="12">
    <mergeCell ref="C40:N40"/>
    <mergeCell ref="C1:N1"/>
    <mergeCell ref="C6:D6"/>
    <mergeCell ref="E6:L6"/>
    <mergeCell ref="M6:N7"/>
    <mergeCell ref="C7:D7"/>
    <mergeCell ref="E7:L7"/>
    <mergeCell ref="C3:N3"/>
    <mergeCell ref="C5:D5"/>
    <mergeCell ref="E5:G5"/>
    <mergeCell ref="I5:L5"/>
    <mergeCell ref="M5:N5"/>
  </mergeCells>
  <phoneticPr fontId="1"/>
  <conditionalFormatting sqref="D10:F39 H10:J39 L10:N39">
    <cfRule type="cellIs" dxfId="2" priority="3" stopIfTrue="1" operator="equal">
      <formula>0</formula>
    </cfRule>
  </conditionalFormatting>
  <conditionalFormatting sqref="E5:G5 I5:L5 E6:N7">
    <cfRule type="containsBlanks" dxfId="1" priority="2">
      <formula>LEN(TRIM(E5))=0</formula>
    </cfRule>
  </conditionalFormatting>
  <conditionalFormatting sqref="E5:G5 I5:L5">
    <cfRule type="cellIs" dxfId="0" priority="1" operator="equal">
      <formula>"(選択してください)"</formula>
    </cfRule>
  </conditionalFormatting>
  <dataValidations count="5">
    <dataValidation type="list" allowBlank="1" showInputMessage="1" showErrorMessage="1" sqref="N10:N39 F10:F39 J10:J39" xr:uid="{00000000-0002-0000-0300-000000000000}">
      <formula1>$R$11:$W$11</formula1>
    </dataValidation>
    <dataValidation type="list" allowBlank="1" showInputMessage="1" showErrorMessage="1" sqref="AA10" xr:uid="{D2204AFF-76DE-4990-83E5-B204CC9FB355}">
      <formula1>"　"</formula1>
    </dataValidation>
    <dataValidation type="whole" allowBlank="1" showInputMessage="1" showErrorMessage="1" sqref="M6:N7" xr:uid="{2456A6D7-8FA8-4B97-8CCE-039444F64DB2}">
      <formula1>1</formula1>
      <formula2>50</formula2>
    </dataValidation>
    <dataValidation type="list" allowBlank="1" showInputMessage="1" showErrorMessage="1" sqref="E5:G5" xr:uid="{7A99E09B-8E13-4DF5-8FC3-340AC75709C2}">
      <formula1>$AC$5:$AG$5</formula1>
    </dataValidation>
    <dataValidation type="list" allowBlank="1" showInputMessage="1" showErrorMessage="1" sqref="I5:L5" xr:uid="{98C493A5-4B8C-49A7-8253-D791367558CB}">
      <formula1>$AC$6:$AK$6</formula1>
    </dataValidation>
  </dataValidations>
  <printOptions horizontalCentered="1" verticalCentered="1"/>
  <pageMargins left="0.39370078740157483" right="0.39370078740157483" top="0.39370078740157483" bottom="0.39370078740157483" header="0.27559055118110237" footer="0.19685039370078741"/>
  <pageSetup paperSize="9" scale="95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121</vt:i4>
      </vt:variant>
    </vt:vector>
  </HeadingPairs>
  <TitlesOfParts>
    <vt:vector size="125" baseType="lpstr">
      <vt:lpstr>目次</vt:lpstr>
      <vt:lpstr>コンクール</vt:lpstr>
      <vt:lpstr>小BF</vt:lpstr>
      <vt:lpstr>大会参加者名簿</vt:lpstr>
      <vt:lpstr>小BF!〒1</vt:lpstr>
      <vt:lpstr>〒1</vt:lpstr>
      <vt:lpstr>小BF!〒2</vt:lpstr>
      <vt:lpstr>〒2</vt:lpstr>
      <vt:lpstr>小BF!fax</vt:lpstr>
      <vt:lpstr>fax</vt:lpstr>
      <vt:lpstr>コンクール!Print_Area</vt:lpstr>
      <vt:lpstr>小BF!Print_Area</vt:lpstr>
      <vt:lpstr>大会参加者名簿!Print_Area</vt:lpstr>
      <vt:lpstr>小BF!アドレス</vt:lpstr>
      <vt:lpstr>アドレス</vt:lpstr>
      <vt:lpstr>小BF!その他の出版社</vt:lpstr>
      <vt:lpstr>その他の出版社</vt:lpstr>
      <vt:lpstr>小BF!トラックサイズ</vt:lpstr>
      <vt:lpstr>トラックサイズ</vt:lpstr>
      <vt:lpstr>小BF!トラック台数</vt:lpstr>
      <vt:lpstr>トラック台数</vt:lpstr>
      <vt:lpstr>小BF!バス台数</vt:lpstr>
      <vt:lpstr>バス台数</vt:lpstr>
      <vt:lpstr>小BF!ピアノ使用</vt:lpstr>
      <vt:lpstr>ピアノ使用</vt:lpstr>
      <vt:lpstr>小BF!演奏者数</vt:lpstr>
      <vt:lpstr>演奏者数</vt:lpstr>
      <vt:lpstr>小BF!課題曲</vt:lpstr>
      <vt:lpstr>課題曲</vt:lpstr>
      <vt:lpstr>小BF!楽器輸送</vt:lpstr>
      <vt:lpstr>楽器輸送</vt:lpstr>
      <vt:lpstr>小BF!楽器輸送②</vt:lpstr>
      <vt:lpstr>楽器輸送②</vt:lpstr>
      <vt:lpstr>小BF!許諾先</vt:lpstr>
      <vt:lpstr>許諾先</vt:lpstr>
      <vt:lpstr>小BF!勤務先</vt:lpstr>
      <vt:lpstr>勤務先</vt:lpstr>
      <vt:lpstr>小BF!携帯</vt:lpstr>
      <vt:lpstr>携帯</vt:lpstr>
      <vt:lpstr>小BF!月</vt:lpstr>
      <vt:lpstr>月</vt:lpstr>
      <vt:lpstr>小BF!県名</vt:lpstr>
      <vt:lpstr>県名</vt:lpstr>
      <vt:lpstr>小BF!後半券①</vt:lpstr>
      <vt:lpstr>後半券①</vt:lpstr>
      <vt:lpstr>小BF!後半券②</vt:lpstr>
      <vt:lpstr>後半券②</vt:lpstr>
      <vt:lpstr>小BF!交通手段</vt:lpstr>
      <vt:lpstr>交通手段</vt:lpstr>
      <vt:lpstr>小BF!交通手段②</vt:lpstr>
      <vt:lpstr>交通手段②</vt:lpstr>
      <vt:lpstr>小BF!作曲者スペル</vt:lpstr>
      <vt:lpstr>作曲者スペル</vt:lpstr>
      <vt:lpstr>小BF!作曲者よみ</vt:lpstr>
      <vt:lpstr>作曲者よみ</vt:lpstr>
      <vt:lpstr>小BF!作曲者邦文</vt:lpstr>
      <vt:lpstr>作曲者邦文</vt:lpstr>
      <vt:lpstr>小BF!使用楽譜出版社</vt:lpstr>
      <vt:lpstr>使用楽譜出版社</vt:lpstr>
      <vt:lpstr>小BF!指揮者</vt:lpstr>
      <vt:lpstr>指揮者</vt:lpstr>
      <vt:lpstr>小BF!指揮者よみ</vt:lpstr>
      <vt:lpstr>指揮者よみ</vt:lpstr>
      <vt:lpstr>小BF!指揮者読み</vt:lpstr>
      <vt:lpstr>指揮者読み</vt:lpstr>
      <vt:lpstr>小BF!事前プログラム</vt:lpstr>
      <vt:lpstr>事前プログラム</vt:lpstr>
      <vt:lpstr>小BF!自宅</vt:lpstr>
      <vt:lpstr>自宅</vt:lpstr>
      <vt:lpstr>小BF!自由曲スペル</vt:lpstr>
      <vt:lpstr>自由曲スペル</vt:lpstr>
      <vt:lpstr>小BF!自由曲ふりがな</vt:lpstr>
      <vt:lpstr>自由曲ふりがな</vt:lpstr>
      <vt:lpstr>小BF!自由曲邦文</vt:lpstr>
      <vt:lpstr>自由曲邦文</vt:lpstr>
      <vt:lpstr>小BF!住所</vt:lpstr>
      <vt:lpstr>住所</vt:lpstr>
      <vt:lpstr>小BF!出演者数</vt:lpstr>
      <vt:lpstr>出演者数</vt:lpstr>
      <vt:lpstr>小BF!出演順</vt:lpstr>
      <vt:lpstr>出演順</vt:lpstr>
      <vt:lpstr>小BF!上位大会</vt:lpstr>
      <vt:lpstr>上位大会</vt:lpstr>
      <vt:lpstr>小BF!職場一般①</vt:lpstr>
      <vt:lpstr>職場一般①</vt:lpstr>
      <vt:lpstr>小BF!職場一般②</vt:lpstr>
      <vt:lpstr>職場一般②</vt:lpstr>
      <vt:lpstr>小BF!申込者</vt:lpstr>
      <vt:lpstr>申込者</vt:lpstr>
      <vt:lpstr>小BF!前半券①</vt:lpstr>
      <vt:lpstr>前半券①</vt:lpstr>
      <vt:lpstr>小BF!前半券②</vt:lpstr>
      <vt:lpstr>前半券②</vt:lpstr>
      <vt:lpstr>小BF!全国大会</vt:lpstr>
      <vt:lpstr>全国大会</vt:lpstr>
      <vt:lpstr>小BF!代表氏名</vt:lpstr>
      <vt:lpstr>代表氏名</vt:lpstr>
      <vt:lpstr>小BF!代表職</vt:lpstr>
      <vt:lpstr>代表職</vt:lpstr>
      <vt:lpstr>小BF!団体名</vt:lpstr>
      <vt:lpstr>団体名</vt:lpstr>
      <vt:lpstr>小BF!団体名よみ</vt:lpstr>
      <vt:lpstr>団体名よみ</vt:lpstr>
      <vt:lpstr>小BF!著作権</vt:lpstr>
      <vt:lpstr>著作権</vt:lpstr>
      <vt:lpstr>小BF!電話</vt:lpstr>
      <vt:lpstr>電話</vt:lpstr>
      <vt:lpstr>小BF!日</vt:lpstr>
      <vt:lpstr>日</vt:lpstr>
      <vt:lpstr>小BF!年</vt:lpstr>
      <vt:lpstr>年</vt:lpstr>
      <vt:lpstr>小BF!部門</vt:lpstr>
      <vt:lpstr>部門</vt:lpstr>
      <vt:lpstr>小BF!編曲者</vt:lpstr>
      <vt:lpstr>編曲者</vt:lpstr>
      <vt:lpstr>小BF!編曲者スペル</vt:lpstr>
      <vt:lpstr>編曲者スペル</vt:lpstr>
      <vt:lpstr>小BF!編曲者よみ</vt:lpstr>
      <vt:lpstr>編曲者よみ</vt:lpstr>
      <vt:lpstr>小BF!編成楽器</vt:lpstr>
      <vt:lpstr>編成楽器</vt:lpstr>
      <vt:lpstr>小BF!補助員</vt:lpstr>
      <vt:lpstr>補助員</vt:lpstr>
      <vt:lpstr>小BF!録音録画</vt:lpstr>
      <vt:lpstr>録音録画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辻浦拓人</dc:creator>
  <cp:lastModifiedBy>庄司_t15048</cp:lastModifiedBy>
  <cp:lastPrinted>2023-07-23T00:45:40Z</cp:lastPrinted>
  <dcterms:created xsi:type="dcterms:W3CDTF">2011-12-09T02:36:51Z</dcterms:created>
  <dcterms:modified xsi:type="dcterms:W3CDTF">2025-08-06T02:12:37Z</dcterms:modified>
</cp:coreProperties>
</file>