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沖縄県吹奏楽連盟\Desktop\吹コン実施要項（訂正）\"/>
    </mc:Choice>
  </mc:AlternateContent>
  <xr:revisionPtr revIDLastSave="0" documentId="13_ncr:1_{B5FE6F3B-AF23-478E-B92D-9A3E8AA149BD}"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参加申込書" sheetId="6" r:id="rId2"/>
    <sheet name="(D)アナウンス原稿" sheetId="4" r:id="rId3"/>
    <sheet name="(E)ステージ配置図" sheetId="13" r:id="rId4"/>
    <sheet name="(F)前売券申込書" sheetId="8" r:id="rId5"/>
    <sheet name="(G)出演順調整申請書" sheetId="9" r:id="rId6"/>
    <sheet name="(H)参加料払込確認" sheetId="10" r:id="rId7"/>
    <sheet name="事務局作業用①" sheetId="11" r:id="rId8"/>
  </sheets>
  <definedNames>
    <definedName name="_xlnm.Print_Area" localSheetId="1">'(C)参加申込書'!$A$1:$L$40</definedName>
    <definedName name="_xlnm.Print_Area" localSheetId="2">'(D)アナウンス原稿'!$A$1:$J$26</definedName>
    <definedName name="_xlnm.Print_Area" localSheetId="3">'(E)ステージ配置図'!$A$1:$T$31</definedName>
    <definedName name="_xlnm.Print_Area" localSheetId="4">'(F)前売券申込書'!$A$1:$H$41</definedName>
    <definedName name="_xlnm.Print_Area" localSheetId="5">'(G)出演順調整申請書'!$A$1:$R$45</definedName>
    <definedName name="_xlnm.Print_Area" localSheetId="6">'(H)参加料払込確認'!$A$1:$J$48</definedName>
    <definedName name="イケマ_カズコ">'(A)入力シート'!$F$26</definedName>
    <definedName name="課題曲" localSheetId="3">#REF!</definedName>
    <definedName name="課題曲">#REF!</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 i="9" l="1"/>
  <c r="F1" i="8"/>
  <c r="C12" i="8"/>
  <c r="I1" i="6"/>
  <c r="Q1" i="13"/>
  <c r="P30" i="1" l="1"/>
  <c r="P31" i="1"/>
  <c r="P32" i="1"/>
  <c r="P33" i="1"/>
  <c r="AE5" i="1"/>
  <c r="F13" i="1"/>
  <c r="C21" i="9"/>
  <c r="H17" i="9"/>
  <c r="B4" i="10"/>
  <c r="A3" i="8"/>
  <c r="C5" i="13"/>
  <c r="A4" i="4"/>
  <c r="A4" i="6"/>
  <c r="B2" i="10"/>
  <c r="A2" i="8"/>
  <c r="C3" i="13"/>
  <c r="A2" i="4"/>
  <c r="E9" i="10"/>
  <c r="E7" i="10"/>
  <c r="H1" i="10"/>
  <c r="K34" i="9"/>
  <c r="K33" i="9"/>
  <c r="M34" i="9"/>
  <c r="M33" i="9"/>
  <c r="F34" i="9"/>
  <c r="F33" i="9"/>
  <c r="C14" i="9"/>
  <c r="Q3" i="9"/>
  <c r="C18" i="8"/>
  <c r="E13" i="8"/>
  <c r="E14" i="8"/>
  <c r="E15" i="8"/>
  <c r="E16" i="8"/>
  <c r="E17" i="8"/>
  <c r="E12" i="8"/>
  <c r="F40" i="8"/>
  <c r="F38" i="8"/>
  <c r="C36" i="8"/>
  <c r="F9" i="8"/>
  <c r="F7" i="8"/>
  <c r="C5" i="8"/>
  <c r="AE8" i="1"/>
  <c r="AE7" i="1"/>
  <c r="AE6" i="1"/>
  <c r="AE4" i="1"/>
  <c r="AE9" i="1"/>
  <c r="D84" i="1"/>
  <c r="M6" i="13"/>
  <c r="F6" i="13"/>
  <c r="C6" i="13"/>
  <c r="C6" i="4"/>
  <c r="C7" i="4"/>
  <c r="G1" i="4"/>
  <c r="J31" i="6"/>
  <c r="J30" i="6"/>
  <c r="J29" i="6"/>
  <c r="C28" i="6"/>
  <c r="I28" i="6"/>
  <c r="C6" i="6"/>
  <c r="J5" i="6"/>
  <c r="AJ9" i="1" l="1"/>
  <c r="C10" i="4" s="1"/>
  <c r="Q4" i="1"/>
  <c r="W3" i="1"/>
  <c r="W1" i="1" s="1"/>
  <c r="H11" i="1"/>
  <c r="C34" i="6"/>
  <c r="C35" i="6"/>
  <c r="F6" i="6"/>
  <c r="I15" i="6"/>
  <c r="J13" i="6"/>
  <c r="J12" i="6"/>
  <c r="C15" i="6"/>
  <c r="C13" i="6"/>
  <c r="D12" i="6"/>
  <c r="I10" i="6"/>
  <c r="C10" i="6"/>
  <c r="Q5" i="1" l="1"/>
  <c r="C13" i="8"/>
  <c r="W2" i="1"/>
  <c r="W4" i="1"/>
  <c r="W5" i="1" s="1"/>
  <c r="W6" i="1" s="1"/>
  <c r="W7" i="1" s="1"/>
  <c r="W8" i="1" s="1"/>
  <c r="W9" i="1" s="1"/>
  <c r="Q6" i="1" l="1"/>
  <c r="C14" i="8"/>
  <c r="G2" i="11"/>
  <c r="H62" i="1"/>
  <c r="M7" i="9"/>
  <c r="C16" i="6"/>
  <c r="C27" i="6"/>
  <c r="F23" i="1"/>
  <c r="F17" i="1"/>
  <c r="E18" i="10" l="1"/>
  <c r="F32" i="6"/>
  <c r="Q7" i="1"/>
  <c r="C15" i="8"/>
  <c r="J62" i="1"/>
  <c r="Q8" i="1" l="1"/>
  <c r="C17" i="8" s="1"/>
  <c r="C16" i="8"/>
  <c r="G18" i="10"/>
  <c r="H32" i="6"/>
  <c r="M9" i="9"/>
  <c r="C9" i="4" l="1"/>
  <c r="D2" i="11"/>
  <c r="F2" i="11"/>
  <c r="E2" i="11"/>
  <c r="B2" i="11"/>
  <c r="F15" i="1"/>
  <c r="C8" i="6" l="1"/>
  <c r="M8" i="9" l="1"/>
  <c r="C16" i="4"/>
  <c r="D14" i="4"/>
  <c r="D12" i="4"/>
  <c r="H38" i="6"/>
  <c r="H36" i="6"/>
  <c r="C26" i="6"/>
  <c r="J24" i="6"/>
  <c r="J25" i="6"/>
  <c r="D24" i="6"/>
  <c r="D25" i="6"/>
  <c r="D18" i="6"/>
  <c r="K20" i="6"/>
  <c r="K21" i="6"/>
  <c r="K22" i="6"/>
  <c r="K23" i="6"/>
  <c r="K19" i="6"/>
  <c r="D20" i="6"/>
  <c r="D21" i="6"/>
  <c r="D22" i="6"/>
  <c r="D23" i="6"/>
  <c r="D19" i="6"/>
  <c r="K17" i="6"/>
  <c r="D17" i="6"/>
  <c r="C11" i="6"/>
  <c r="F26" i="1"/>
  <c r="C14" i="6" l="1"/>
  <c r="C9" i="6"/>
  <c r="C15" i="4" l="1"/>
  <c r="I45" i="1"/>
  <c r="H37" i="1"/>
  <c r="D11" i="4" l="1"/>
  <c r="D13" i="4"/>
  <c r="C8" i="4"/>
  <c r="C7" i="6"/>
</calcChain>
</file>

<file path=xl/sharedStrings.xml><?xml version="1.0" encoding="utf-8"?>
<sst xmlns="http://schemas.openxmlformats.org/spreadsheetml/2006/main" count="419" uniqueCount="340">
  <si>
    <t>は必要に応じて入力してください。</t>
    <rPh sb="1" eb="3">
      <t>ヒツヨウ</t>
    </rPh>
    <rPh sb="4" eb="5">
      <t>オウ</t>
    </rPh>
    <rPh sb="7" eb="9">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</si>
  <si>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</si>
  <si>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</si>
  <si>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</si>
  <si>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</si>
  <si>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</si>
  <si>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</si>
  <si>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</si>
  <si>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</si>
  <si>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責任者携帯電話番号</t>
    <rPh sb="0" eb="3">
      <t>セキニンシャ</t>
    </rPh>
    <rPh sb="3" eb="5">
      <t>ケイタイ</t>
    </rPh>
    <rPh sb="5" eb="7">
      <t>デンワ</t>
    </rPh>
    <rPh sb="7" eb="9">
      <t>バンゴウ</t>
    </rPh>
    <phoneticPr fontId="2"/>
  </si>
  <si>
    <t>◆各種承諾</t>
    <rPh sb="1" eb="3">
      <t>カクシュ</t>
    </rPh>
    <rPh sb="3" eb="5">
      <t>ショウダク</t>
    </rPh>
    <phoneticPr fontId="2"/>
  </si>
  <si>
    <t>日本語</t>
    <rPh sb="0" eb="3">
      <t>ニホンゴ</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</si>
  <si>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</si>
  <si>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</si>
  <si>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</si>
  <si>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</si>
  <si>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</si>
  <si>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①参加料</t>
    <rPh sb="1" eb="3">
      <t>サンカ</t>
    </rPh>
    <rPh sb="3" eb="4">
      <t>リョウ</t>
    </rPh>
    <phoneticPr fontId="2"/>
  </si>
  <si>
    <t>円</t>
    <rPh sb="0" eb="1">
      <t>エン</t>
    </rPh>
    <phoneticPr fontId="2"/>
  </si>
  <si>
    <t>枚</t>
    <rPh sb="0" eb="1">
      <t>マイ</t>
    </rPh>
    <phoneticPr fontId="2"/>
  </si>
  <si>
    <t>⑩</t>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</si>
  <si>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</si>
  <si>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</si>
  <si>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承諾します</t>
  </si>
  <si>
    <t>ＦＡＸ</t>
    <phoneticPr fontId="3"/>
  </si>
  <si>
    <t>原　語</t>
    <rPh sb="0" eb="1">
      <t>ハラ</t>
    </rPh>
    <rPh sb="2" eb="3">
      <t>ゴ</t>
    </rPh>
    <phoneticPr fontId="3"/>
  </si>
  <si>
    <t>日本語</t>
    <rPh sb="0" eb="3">
      <t>ニホンゴ</t>
    </rPh>
    <phoneticPr fontId="3"/>
  </si>
  <si>
    <t>編曲者名</t>
    <rPh sb="0" eb="1">
      <t>ヘン</t>
    </rPh>
    <rPh sb="1" eb="2">
      <t>キョク</t>
    </rPh>
    <rPh sb="2" eb="3">
      <t>シャ</t>
    </rPh>
    <rPh sb="3" eb="4">
      <t>メイ</t>
    </rPh>
    <phoneticPr fontId="3"/>
  </si>
  <si>
    <t>所属長名</t>
    <rPh sb="0" eb="3">
      <t>ショゾクチョウ</t>
    </rPh>
    <rPh sb="3" eb="4">
      <t>メイ</t>
    </rPh>
    <phoneticPr fontId="3"/>
  </si>
  <si>
    <t>責任者名（顧問）</t>
    <rPh sb="0" eb="3">
      <t>セキニンシャ</t>
    </rPh>
    <rPh sb="3" eb="4">
      <t>メイ</t>
    </rPh>
    <rPh sb="5" eb="7">
      <t>コモン</t>
    </rPh>
    <phoneticPr fontId="3"/>
  </si>
  <si>
    <t>〒</t>
    <phoneticPr fontId="2"/>
  </si>
  <si>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</si>
  <si>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3"/>
  </si>
  <si>
    <t>出版社名</t>
    <rPh sb="0" eb="1">
      <t>デ</t>
    </rPh>
    <rPh sb="1" eb="2">
      <t>ハン</t>
    </rPh>
    <rPh sb="2" eb="3">
      <t>シャ</t>
    </rPh>
    <rPh sb="3" eb="4">
      <t>ナ</t>
    </rPh>
    <phoneticPr fontId="3"/>
  </si>
  <si>
    <t>団　体　名</t>
    <rPh sb="0" eb="1">
      <t>ダン</t>
    </rPh>
    <rPh sb="2" eb="3">
      <t>カラダ</t>
    </rPh>
    <rPh sb="4" eb="5">
      <t>メイ</t>
    </rPh>
    <phoneticPr fontId="3"/>
  </si>
  <si>
    <t>団体所在地</t>
    <rPh sb="0" eb="1">
      <t>ダン</t>
    </rPh>
    <rPh sb="1" eb="2">
      <t>カラダ</t>
    </rPh>
    <rPh sb="2" eb="3">
      <t>ショ</t>
    </rPh>
    <rPh sb="3" eb="4">
      <t>ザイ</t>
    </rPh>
    <rPh sb="4" eb="5">
      <t>チ</t>
    </rPh>
    <phoneticPr fontId="3"/>
  </si>
  <si>
    <t>の部</t>
    <rPh sb="1" eb="2">
      <t>ブ</t>
    </rPh>
    <phoneticPr fontId="3"/>
  </si>
  <si>
    <t>番</t>
    <rPh sb="0" eb="1">
      <t>バン</t>
    </rPh>
    <phoneticPr fontId="3"/>
  </si>
  <si>
    <t>ふりがな</t>
    <phoneticPr fontId="3"/>
  </si>
  <si>
    <t>※プログラム</t>
    <phoneticPr fontId="3"/>
  </si>
  <si>
    <t>部　門</t>
    <rPh sb="0" eb="1">
      <t>ブ</t>
    </rPh>
    <rPh sb="2" eb="3">
      <t>モン</t>
    </rPh>
    <phoneticPr fontId="2"/>
  </si>
  <si>
    <t>備考欄</t>
    <rPh sb="0" eb="1">
      <t>ソナエ</t>
    </rPh>
    <rPh sb="1" eb="2">
      <t>コウ</t>
    </rPh>
    <rPh sb="2" eb="3">
      <t>ラン</t>
    </rPh>
    <phoneticPr fontId="3"/>
  </si>
  <si>
    <t>※出演順は，事務局にて記入いたします。</t>
    <phoneticPr fontId="2"/>
  </si>
  <si>
    <t>登録人数</t>
    <rPh sb="0" eb="2">
      <t>とうろく</t>
    </rPh>
    <rPh sb="2" eb="4">
      <t>にんずう</t>
    </rPh>
    <phoneticPr fontId="2" type="Hiragana"/>
  </si>
  <si>
    <t>名</t>
    <rPh sb="0" eb="1">
      <t>めい</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</si>
  <si>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</si>
  <si>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</si>
  <si>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</si>
  <si>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課題曲</t>
    <rPh sb="0" eb="3">
      <t>かだいきょく</t>
    </rPh>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</si>
  <si>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</si>
  <si>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</si>
  <si>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</si>
  <si>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</si>
  <si>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</si>
  <si>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</si>
  <si>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⑪</t>
    <phoneticPr fontId="2"/>
  </si>
  <si>
    <t>団体名</t>
    <rPh sb="0" eb="2">
      <t>ダンタイ</t>
    </rPh>
    <rPh sb="2" eb="3">
      <t>メイ</t>
    </rPh>
    <phoneticPr fontId="3"/>
  </si>
  <si>
    <t>※合同演奏</t>
    <rPh sb="1" eb="3">
      <t>ゴウドウ</t>
    </rPh>
    <rPh sb="3" eb="5">
      <t>エンソウ</t>
    </rPh>
    <phoneticPr fontId="3"/>
  </si>
  <si>
    <t>名</t>
    <rPh sb="0" eb="1">
      <t>メイ</t>
    </rPh>
    <phoneticPr fontId="3"/>
  </si>
  <si>
    <t>課題曲</t>
    <rPh sb="0" eb="3">
      <t>カダイキョク</t>
    </rPh>
    <phoneticPr fontId="3"/>
  </si>
  <si>
    <t>ピアノ使用</t>
    <rPh sb="3" eb="5">
      <t>シヨウ</t>
    </rPh>
    <phoneticPr fontId="2"/>
  </si>
  <si>
    <t>登録者数</t>
    <rPh sb="0" eb="3">
      <t>トウロクシャ</t>
    </rPh>
    <rPh sb="3" eb="4">
      <t>スウ</t>
    </rPh>
    <phoneticPr fontId="3"/>
  </si>
  <si>
    <t>うち演奏者数</t>
    <rPh sb="2" eb="4">
      <t>エンソウ</t>
    </rPh>
    <rPh sb="4" eb="5">
      <t>モノ</t>
    </rPh>
    <rPh sb="5" eb="6">
      <t>スウ</t>
    </rPh>
    <phoneticPr fontId="3"/>
  </si>
  <si>
    <t>番</t>
    <rPh sb="0" eb="1">
      <t>バン</t>
    </rPh>
    <phoneticPr fontId="2"/>
  </si>
  <si>
    <t>指揮者名</t>
    <rPh sb="0" eb="3">
      <t>シキシャ</t>
    </rPh>
    <rPh sb="3" eb="4">
      <t>メイ</t>
    </rPh>
    <phoneticPr fontId="2"/>
  </si>
  <si>
    <t>承諾書</t>
    <rPh sb="0" eb="1">
      <t>ウケタマワ</t>
    </rPh>
    <rPh sb="1" eb="2">
      <t>ダク</t>
    </rPh>
    <rPh sb="2" eb="3">
      <t>ショ</t>
    </rPh>
    <phoneticPr fontId="3"/>
  </si>
  <si>
    <t>（学校長名）</t>
    <rPh sb="4" eb="5">
      <t>メイ</t>
    </rPh>
    <phoneticPr fontId="2"/>
  </si>
  <si>
    <t>南九州小編成吹奏楽コンテストへの参加を（中学校・高等学校のみ回答）</t>
    <rPh sb="0" eb="3">
      <t>ミナミキュウシュウ</t>
    </rPh>
    <rPh sb="3" eb="6">
      <t>ショウヘンセイ</t>
    </rPh>
    <rPh sb="6" eb="9">
      <t>スイソウガク</t>
    </rPh>
    <rPh sb="16" eb="18">
      <t>サンカ</t>
    </rPh>
    <rPh sb="20" eb="21">
      <t>チュウ</t>
    </rPh>
    <rPh sb="21" eb="23">
      <t>ガッコウ</t>
    </rPh>
    <rPh sb="24" eb="26">
      <t>コウトウ</t>
    </rPh>
    <rPh sb="26" eb="28">
      <t>ガッコウ</t>
    </rPh>
    <rPh sb="30" eb="32">
      <t>カイトウ</t>
    </rPh>
    <phoneticPr fontId="2"/>
  </si>
  <si>
    <t>指揮者名</t>
    <rPh sb="0" eb="2">
      <t>シキ</t>
    </rPh>
    <rPh sb="2" eb="3">
      <t>シャ</t>
    </rPh>
    <rPh sb="3" eb="4">
      <t>メイ</t>
    </rPh>
    <phoneticPr fontId="3"/>
  </si>
  <si>
    <t>※団体名は正式名称でアナウンスいします。（クラブ名はアナウンスしません）</t>
    <rPh sb="5" eb="7">
      <t>セイシキ</t>
    </rPh>
    <rPh sb="7" eb="9">
      <t>メイショウ</t>
    </rPh>
    <rPh sb="24" eb="25">
      <t>メイ</t>
    </rPh>
    <phoneticPr fontId="3"/>
  </si>
  <si>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</si>
  <si>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</si>
  <si>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</si>
  <si>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</si>
  <si>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</si>
  <si>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</si>
  <si>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自由曲</t>
    <rPh sb="0" eb="3">
      <t>じゆうきょく</t>
    </rPh>
    <phoneticPr fontId="2" type="Hiragana"/>
  </si>
  <si>
    <t>小学校</t>
    <rPh sb="0" eb="3">
      <t>ショウガッコウ</t>
    </rPh>
    <phoneticPr fontId="4"/>
  </si>
  <si>
    <t>中学校</t>
    <rPh sb="0" eb="3">
      <t>チュウガッコウ</t>
    </rPh>
    <phoneticPr fontId="4"/>
  </si>
  <si>
    <t>の部</t>
    <rPh sb="1" eb="2">
      <t>ブ</t>
    </rPh>
    <phoneticPr fontId="4"/>
  </si>
  <si>
    <t>パート</t>
    <phoneticPr fontId="4"/>
  </si>
  <si>
    <t>団体名</t>
    <rPh sb="0" eb="3">
      <t>ダンタイメイ</t>
    </rPh>
    <phoneticPr fontId="4"/>
  </si>
  <si>
    <t>高等学校</t>
    <rPh sb="0" eb="2">
      <t>コウトウ</t>
    </rPh>
    <rPh sb="2" eb="4">
      <t>ガッコウ</t>
    </rPh>
    <phoneticPr fontId="4"/>
  </si>
  <si>
    <t>大学</t>
    <rPh sb="0" eb="2">
      <t>ダイガク</t>
    </rPh>
    <phoneticPr fontId="4"/>
  </si>
  <si>
    <t>職場・一般</t>
    <rPh sb="0" eb="2">
      <t>ショクバ</t>
    </rPh>
    <rPh sb="3" eb="5">
      <t>イッパン</t>
    </rPh>
    <phoneticPr fontId="4"/>
  </si>
  <si>
    <t>　</t>
    <phoneticPr fontId="4"/>
  </si>
  <si>
    <t>椅子</t>
    <rPh sb="0" eb="2">
      <t>イス</t>
    </rPh>
    <phoneticPr fontId="4"/>
  </si>
  <si>
    <t>ピアノ椅子</t>
    <rPh sb="3" eb="5">
      <t>イス</t>
    </rPh>
    <phoneticPr fontId="4"/>
  </si>
  <si>
    <t>譜面台</t>
    <rPh sb="0" eb="2">
      <t>フメン</t>
    </rPh>
    <rPh sb="2" eb="3">
      <t>ダイ</t>
    </rPh>
    <phoneticPr fontId="4"/>
  </si>
  <si>
    <t>２段目</t>
    <rPh sb="1" eb="3">
      <t>ダンメ</t>
    </rPh>
    <phoneticPr fontId="4"/>
  </si>
  <si>
    <t>脚</t>
    <rPh sb="0" eb="1">
      <t>キャク</t>
    </rPh>
    <phoneticPr fontId="4"/>
  </si>
  <si>
    <t>台</t>
    <rPh sb="0" eb="1">
      <t>ダイ</t>
    </rPh>
    <phoneticPr fontId="4"/>
  </si>
  <si>
    <t>指揮台</t>
    <rPh sb="0" eb="3">
      <t>シキダイ</t>
    </rPh>
    <phoneticPr fontId="5"/>
  </si>
  <si>
    <t>１段目</t>
    <rPh sb="1" eb="3">
      <t>ダンメ</t>
    </rPh>
    <phoneticPr fontId="4"/>
  </si>
  <si>
    <t>指揮者用譜面台</t>
    <rPh sb="6" eb="7">
      <t>ダイ</t>
    </rPh>
    <phoneticPr fontId="5"/>
  </si>
  <si>
    <t>ピアノ
（ヤマハ442Hz）</t>
    <phoneticPr fontId="5"/>
  </si>
  <si>
    <t>電　　源</t>
    <phoneticPr fontId="4"/>
  </si>
  <si>
    <t>打楽器</t>
    <rPh sb="0" eb="3">
      <t>ダガッキ</t>
    </rPh>
    <phoneticPr fontId="4"/>
  </si>
  <si>
    <t>枚</t>
    <rPh sb="0" eb="1">
      <t>マイ</t>
    </rPh>
    <phoneticPr fontId="3"/>
  </si>
  <si>
    <t>一般券</t>
    <rPh sb="0" eb="2">
      <t>いっぱん</t>
    </rPh>
    <rPh sb="2" eb="3">
      <t>けん</t>
    </rPh>
    <phoneticPr fontId="2" type="Hiragana"/>
  </si>
  <si>
    <t/>
  </si>
  <si>
    <t>⑫</t>
    <phoneticPr fontId="2"/>
  </si>
  <si>
    <t>団体名（学校名）</t>
    <rPh sb="0" eb="2">
      <t>ダンタイ</t>
    </rPh>
    <rPh sb="2" eb="3">
      <t>メイ</t>
    </rPh>
    <rPh sb="4" eb="7">
      <t>ガッコウメイ</t>
    </rPh>
    <phoneticPr fontId="3"/>
  </si>
  <si>
    <t>職印</t>
    <rPh sb="0" eb="2">
      <t>ショクイン</t>
    </rPh>
    <phoneticPr fontId="3"/>
  </si>
  <si>
    <t>学校長名（所属長）</t>
    <rPh sb="0" eb="3">
      <t>ガッコウチョウ</t>
    </rPh>
    <rPh sb="3" eb="4">
      <t>メイ</t>
    </rPh>
    <phoneticPr fontId="3"/>
  </si>
  <si>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</si>
  <si>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</si>
  <si>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</si>
  <si>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</si>
  <si>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</si>
  <si>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</si>
  <si>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</si>
  <si>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</si>
  <si>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時</t>
    <rPh sb="0" eb="1">
      <t>ジ</t>
    </rPh>
    <phoneticPr fontId="2"/>
  </si>
  <si>
    <t>分発）</t>
    <rPh sb="0" eb="1">
      <t>フン</t>
    </rPh>
    <rPh sb="1" eb="2">
      <t>ハツ</t>
    </rPh>
    <phoneticPr fontId="2"/>
  </si>
  <si>
    <t>③離島団体は、往復航空機の日付及び出発時間を記入ください。</t>
    <rPh sb="13" eb="15">
      <t>ひづけ</t>
    </rPh>
    <phoneticPr fontId="2" type="Hiragana"/>
  </si>
  <si>
    <t>③離島団体は、往復航空機の日付及び出発時間を記入ください。</t>
    <phoneticPr fontId="3"/>
  </si>
  <si>
    <t>②出演順を調整あるいは考慮する理由（具体的に）</t>
    <phoneticPr fontId="3"/>
  </si>
  <si>
    <t>●「三者面談」との理由で、出演順調整（日付指定）出来ません。（学校内での調整をお願いします）</t>
    <phoneticPr fontId="2"/>
  </si>
  <si>
    <t>●各団体の所属長から申請下さい。（所属長押印）</t>
    <phoneticPr fontId="3"/>
  </si>
  <si>
    <t>●申出のあった団体については常任理事会にて検討し、更に代表者会議にて全参加団体の了承が</t>
    <phoneticPr fontId="2"/>
  </si>
  <si>
    <t>出演順</t>
    <rPh sb="0" eb="2">
      <t>シュツエン</t>
    </rPh>
    <rPh sb="2" eb="3">
      <t>ジュン</t>
    </rPh>
    <phoneticPr fontId="4"/>
  </si>
  <si>
    <t>職印</t>
    <rPh sb="0" eb="1">
      <t>ショク</t>
    </rPh>
    <rPh sb="1" eb="2">
      <t>イン</t>
    </rPh>
    <phoneticPr fontId="3"/>
  </si>
  <si>
    <t>＊ドロップダウンよりお選びください。</t>
    <phoneticPr fontId="2" type="Hiragana"/>
  </si>
  <si>
    <t>入力シートが完了したら・・・</t>
    <rPh sb="0" eb="2">
      <t>にゅうりょく</t>
    </rPh>
    <rPh sb="6" eb="8">
      <t>かんりょう</t>
    </rPh>
    <phoneticPr fontId="2" type="Hiragana"/>
  </si>
  <si>
    <t>団　体　名</t>
    <rPh sb="0" eb="1">
      <t>ダン</t>
    </rPh>
    <rPh sb="2" eb="3">
      <t>カラダ</t>
    </rPh>
    <rPh sb="4" eb="5">
      <t>メイ</t>
    </rPh>
    <phoneticPr fontId="2"/>
  </si>
  <si>
    <t>（H）</t>
    <phoneticPr fontId="2"/>
  </si>
  <si>
    <t>●時間の指定は出来ません。</t>
    <rPh sb="7" eb="9">
      <t>デキ</t>
    </rPh>
    <phoneticPr fontId="3"/>
  </si>
  <si>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</si>
  <si>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</si>
  <si>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</si>
  <si>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</si>
  <si>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</si>
  <si>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</si>
  <si>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自由曲</t>
    <rPh sb="0" eb="3">
      <t>ジユウキョク</t>
    </rPh>
    <phoneticPr fontId="2"/>
  </si>
  <si>
    <t>（C）</t>
    <phoneticPr fontId="2"/>
  </si>
  <si>
    <t>（D）</t>
    <phoneticPr fontId="2" type="Hiragana"/>
  </si>
  <si>
    <t>（F）</t>
    <phoneticPr fontId="2"/>
  </si>
  <si>
    <t>（G）</t>
    <phoneticPr fontId="2"/>
  </si>
  <si>
    <t>＊自由曲の編曲手続き・・・・・・・・・・・・・・・・・・・</t>
    <rPh sb="1" eb="4">
      <t>じゆうきょく</t>
    </rPh>
    <rPh sb="5" eb="7">
      <t>へんきょく</t>
    </rPh>
    <rPh sb="7" eb="9">
      <t>てつづ</t>
    </rPh>
    <phoneticPr fontId="2" type="Hiragana"/>
  </si>
  <si>
    <t>（</t>
    <phoneticPr fontId="2"/>
  </si>
  <si>
    <t>会長　宮　里　　哲　　殿</t>
    <rPh sb="0" eb="2">
      <t>カイチョウ</t>
    </rPh>
    <rPh sb="3" eb="4">
      <t>ミヤ</t>
    </rPh>
    <rPh sb="5" eb="6">
      <t>サト</t>
    </rPh>
    <rPh sb="8" eb="9">
      <t>サトシ</t>
    </rPh>
    <rPh sb="11" eb="12">
      <t>ドノ</t>
    </rPh>
    <phoneticPr fontId="3"/>
  </si>
  <si>
    <t>沖縄県吹奏楽連盟</t>
    <phoneticPr fontId="3"/>
  </si>
  <si>
    <t>◆当日券の販売について</t>
    <phoneticPr fontId="2"/>
  </si>
  <si>
    <t>　ドロップダウンよりお選びください。</t>
    <phoneticPr fontId="2" type="Hiragana"/>
  </si>
  <si>
    <t>参加料</t>
    <rPh sb="0" eb="3">
      <t>サンカリョウ</t>
    </rPh>
    <phoneticPr fontId="2"/>
  </si>
  <si>
    <t>円</t>
    <rPh sb="0" eb="1">
      <t>えん</t>
    </rPh>
    <phoneticPr fontId="2" type="Hiragana"/>
  </si>
  <si>
    <t>●顧問の仕事の都合や私用は、具体的な理由をご記入願います。</t>
    <rPh sb="1" eb="3">
      <t>コモン</t>
    </rPh>
    <phoneticPr fontId="3"/>
  </si>
  <si>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3"/>
  </si>
  <si>
    <t>　＊保護者、関係者へ購入枚数の確認をしてから申込みをお願いします。</t>
    <rPh sb="22" eb="24">
      <t>モウシコ</t>
    </rPh>
    <rPh sb="27" eb="28">
      <t>ネガ</t>
    </rPh>
    <phoneticPr fontId="2"/>
  </si>
  <si>
    <t>出演順調整申請</t>
    <rPh sb="0" eb="2">
      <t>シュツエン</t>
    </rPh>
    <rPh sb="2" eb="3">
      <t>ジュン</t>
    </rPh>
    <rPh sb="3" eb="5">
      <t>チョウセイ</t>
    </rPh>
    <rPh sb="5" eb="7">
      <t>シンセイ</t>
    </rPh>
    <phoneticPr fontId="2"/>
  </si>
  <si>
    <t>※使用する打楽器は、各団体でご準備ください。</t>
    <rPh sb="1" eb="3">
      <t>シヨウ</t>
    </rPh>
    <rPh sb="5" eb="8">
      <t>ダガッキ</t>
    </rPh>
    <phoneticPr fontId="2"/>
  </si>
  <si>
    <t>令和5年</t>
    <rPh sb="0" eb="2">
      <t>れいわ</t>
    </rPh>
    <rPh sb="3" eb="4">
      <t>ねん</t>
    </rPh>
    <phoneticPr fontId="2" type="Hiragana"/>
  </si>
  <si>
    <t>令和５年</t>
    <rPh sb="0" eb="2">
      <t>レイワ</t>
    </rPh>
    <rPh sb="3" eb="4">
      <t>ネン</t>
    </rPh>
    <phoneticPr fontId="2"/>
  </si>
  <si>
    <t>メール送信締切</t>
    <rPh sb="3" eb="5">
      <t xml:space="preserve">そうしん </t>
    </rPh>
    <rPh sb="5" eb="7">
      <t xml:space="preserve">しめきり </t>
    </rPh>
    <phoneticPr fontId="2" type="Hiragana"/>
  </si>
  <si>
    <t>書類提出締切</t>
    <rPh sb="0" eb="4">
      <t xml:space="preserve">しょるいていしゅつ </t>
    </rPh>
    <rPh sb="4" eb="6">
      <t xml:space="preserve">しめきり </t>
    </rPh>
    <phoneticPr fontId="2" type="Hiragana"/>
  </si>
  <si>
    <t>④</t>
    <phoneticPr fontId="2" type="Hiragana"/>
  </si>
  <si>
    <t>⑤</t>
    <phoneticPr fontId="2"/>
  </si>
  <si>
    <t>⑥</t>
    <phoneticPr fontId="2" type="Hiragana"/>
  </si>
  <si>
    <t>⑦</t>
    <phoneticPr fontId="2"/>
  </si>
  <si>
    <t>⑧</t>
    <phoneticPr fontId="2" type="Hiragana"/>
  </si>
  <si>
    <t>⑨</t>
    <phoneticPr fontId="2"/>
  </si>
  <si>
    <t>⑬</t>
    <phoneticPr fontId="2" type="Hiragana"/>
  </si>
  <si>
    <t>団体所属長名
（学校長名）</t>
    <rPh sb="0" eb="2">
      <t>ダンタイ</t>
    </rPh>
    <rPh sb="2" eb="5">
      <t>ショゾクチョウ</t>
    </rPh>
    <rPh sb="5" eb="6">
      <t>メイ</t>
    </rPh>
    <rPh sb="7" eb="10">
      <t>ガッコウチョウ</t>
    </rPh>
    <rPh sb="10" eb="11">
      <t>メイ</t>
    </rPh>
    <phoneticPr fontId="2"/>
  </si>
  <si>
    <t>演奏者人数</t>
    <rPh sb="0" eb="3">
      <t>えんそうしゃ</t>
    </rPh>
    <rPh sb="3" eb="5">
      <t>にんずう</t>
    </rPh>
    <phoneticPr fontId="2" type="Hiragana"/>
  </si>
  <si>
    <t>責任者
（顧問名）</t>
    <rPh sb="0" eb="3">
      <t>しきしゃ</t>
    </rPh>
    <rPh sb="3" eb="4">
      <t>めい</t>
    </rPh>
    <phoneticPr fontId="2" type="Hiragana"/>
  </si>
  <si>
    <t>団体所在地</t>
    <rPh sb="0" eb="2">
      <t>ダンタイ</t>
    </rPh>
    <rPh sb="2" eb="5">
      <t>ショザイチユウビンバンゴウ</t>
    </rPh>
    <phoneticPr fontId="2"/>
  </si>
  <si>
    <t>〒</t>
    <phoneticPr fontId="2" type="Hiragana"/>
  </si>
  <si>
    <t>住所</t>
    <phoneticPr fontId="2" type="Hiragana"/>
  </si>
  <si>
    <t>ＴＥＬ（半角数字）</t>
    <rPh sb="4" eb="6">
      <t>ハンカク</t>
    </rPh>
    <rPh sb="6" eb="8">
      <t>スウジ</t>
    </rPh>
    <phoneticPr fontId="2"/>
  </si>
  <si>
    <t>ＦＡＸ（半角数字）</t>
    <rPh sb="4" eb="6">
      <t>ハンカク</t>
    </rPh>
    <rPh sb="6" eb="8">
      <t>スウジ</t>
    </rPh>
    <phoneticPr fontId="2"/>
  </si>
  <si>
    <t>原　語</t>
    <rPh sb="0" eb="3">
      <t>ゲンゴ</t>
    </rPh>
    <phoneticPr fontId="2"/>
  </si>
  <si>
    <t>＊沖縄県吹奏楽コンクールにおける当団体の演奏について、本吹奏楽連盟指定各社による</t>
    <rPh sb="1" eb="4">
      <t>オキナワケン</t>
    </rPh>
    <rPh sb="4" eb="7">
      <t>スイソウガク</t>
    </rPh>
    <rPh sb="16" eb="17">
      <t>トウ</t>
    </rPh>
    <rPh sb="17" eb="19">
      <t>ダンタイ</t>
    </rPh>
    <rPh sb="20" eb="22">
      <t>エンソウ</t>
    </rPh>
    <rPh sb="27" eb="28">
      <t xml:space="preserve">ホン </t>
    </rPh>
    <rPh sb="28" eb="31">
      <t>スイソウガク</t>
    </rPh>
    <rPh sb="31" eb="33">
      <t>レンメイ</t>
    </rPh>
    <rPh sb="33" eb="35">
      <t>シテイ</t>
    </rPh>
    <phoneticPr fontId="2"/>
  </si>
  <si>
    <r>
      <t>①このデータを貴団体名で保存し、(B)プログラム原稿のデータと共に、Excel様式のまま提出。　</t>
    </r>
    <r>
      <rPr>
        <b/>
        <sz val="12"/>
        <color rgb="FFFF0000"/>
        <rFont val="HG丸ｺﾞｼｯｸM-PRO"/>
        <family val="2"/>
        <charset val="128"/>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</si>
  <si>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③(C)参加申込書に所属長（学校長）の印を捺印してください。</t>
    <rPh sb="4" eb="6">
      <t>さんか</t>
    </rPh>
    <rPh sb="6" eb="9">
      <t>もうしこみしょ</t>
    </rPh>
    <rPh sb="10" eb="13">
      <t>しょぞくちょう</t>
    </rPh>
    <rPh sb="14" eb="17">
      <t>がっこうちょう</t>
    </rPh>
    <rPh sb="19" eb="20">
      <t>いん</t>
    </rPh>
    <rPh sb="21" eb="23">
      <t>なついん</t>
    </rPh>
    <phoneticPr fontId="2" type="Hiragana"/>
  </si>
  <si>
    <t>提出</t>
    <phoneticPr fontId="2"/>
  </si>
  <si>
    <t>出演順</t>
    <rPh sb="0" eb="2">
      <t>シュツエン</t>
    </rPh>
    <rPh sb="2" eb="3">
      <t>ジュン</t>
    </rPh>
    <phoneticPr fontId="2"/>
  </si>
  <si>
    <t>との合同演奏</t>
    <phoneticPr fontId="2"/>
  </si>
  <si>
    <t>ＴＥＬ</t>
    <phoneticPr fontId="3"/>
  </si>
  <si>
    <t>第６３回沖縄県吹奏楽コンクール</t>
    <rPh sb="0" eb="1">
      <t xml:space="preserve">ダイ </t>
    </rPh>
    <rPh sb="3" eb="4">
      <t xml:space="preserve">カイ </t>
    </rPh>
    <rPh sb="7" eb="10">
      <t>スイソウガクチュウガッコウセイ コウトウガッコウダイガクショクバイッパンヨウ</t>
    </rPh>
    <phoneticPr fontId="2"/>
  </si>
  <si>
    <t>（第６８回九州吹奏楽コンクール・第１９回南九州小編成吹奏楽コンテスト沖縄支部予選）</t>
    <phoneticPr fontId="2" type="Hiragana"/>
  </si>
  <si>
    <t>　　 上記のとおり、</t>
    <rPh sb="0" eb="10">
      <t>ダイカイオキナワケンスイソウガクサンカモウコ</t>
    </rPh>
    <phoneticPr fontId="2"/>
  </si>
  <si>
    <t>に参加申し込みをいたします。</t>
    <phoneticPr fontId="2"/>
  </si>
  <si>
    <t>令和５年</t>
    <rPh sb="0" eb="2">
      <t xml:space="preserve">レイワ </t>
    </rPh>
    <rPh sb="3" eb="4">
      <t xml:space="preserve">ネン </t>
    </rPh>
    <phoneticPr fontId="2"/>
  </si>
  <si>
    <t>団体名</t>
    <rPh sb="0" eb="1">
      <t>ダン</t>
    </rPh>
    <rPh sb="1" eb="2">
      <t>カラダ</t>
    </rPh>
    <rPh sb="2" eb="3">
      <t>メイ</t>
    </rPh>
    <phoneticPr fontId="3"/>
  </si>
  <si>
    <t>楽　章</t>
    <rPh sb="0" eb="3">
      <t>ガクショウ</t>
    </rPh>
    <phoneticPr fontId="2"/>
  </si>
  <si>
    <t>部門</t>
    <rPh sb="0" eb="2">
      <t xml:space="preserve">ぶもん </t>
    </rPh>
    <phoneticPr fontId="2" type="Hiragana"/>
  </si>
  <si>
    <t>パート</t>
    <phoneticPr fontId="2" type="Hiragana"/>
  </si>
  <si>
    <t>の部</t>
    <phoneticPr fontId="2" type="Hiragana"/>
  </si>
  <si>
    <t>中学生・高等学校・大学・職場一般</t>
    <phoneticPr fontId="2" type="Hiragana"/>
  </si>
  <si>
    <t>名称</t>
    <rPh sb="0" eb="2">
      <t xml:space="preserve">めいしょう </t>
    </rPh>
    <phoneticPr fontId="2" type="Hiragana"/>
  </si>
  <si>
    <t>(A)【入力シート】</t>
    <phoneticPr fontId="2" type="Hiragana"/>
  </si>
  <si>
    <t>期　日</t>
    <rPh sb="0" eb="3">
      <t xml:space="preserve">きじつ </t>
    </rPh>
    <phoneticPr fontId="2" type="Hiragana"/>
  </si>
  <si>
    <t>部　門</t>
    <rPh sb="0" eb="3">
      <t xml:space="preserve">ぶもん </t>
    </rPh>
    <phoneticPr fontId="2" type="Hiragana"/>
  </si>
  <si>
    <t>高等学校Ｂ・Ａ</t>
    <rPh sb="0" eb="4">
      <t xml:space="preserve">こうとうがっこう </t>
    </rPh>
    <phoneticPr fontId="2" type="Hiragana"/>
  </si>
  <si>
    <t>大会
日程</t>
    <rPh sb="0" eb="2">
      <t xml:space="preserve">たいかい </t>
    </rPh>
    <rPh sb="3" eb="5">
      <t xml:space="preserve">にってい </t>
    </rPh>
    <phoneticPr fontId="2" type="Hiragana"/>
  </si>
  <si>
    <t>中学生Ａ１日目</t>
    <rPh sb="0" eb="3">
      <t xml:space="preserve">ちゅううがくせい </t>
    </rPh>
    <rPh sb="5" eb="7">
      <t xml:space="preserve">にちめ </t>
    </rPh>
    <phoneticPr fontId="2" type="Hiragana"/>
  </si>
  <si>
    <t>中学生Ａ２日目</t>
    <rPh sb="0" eb="3">
      <t xml:space="preserve">ちゅううがくせい </t>
    </rPh>
    <rPh sb="5" eb="7">
      <t xml:space="preserve">にちめ </t>
    </rPh>
    <phoneticPr fontId="2" type="Hiragana"/>
  </si>
  <si>
    <t>中学生Ａ３日目</t>
    <rPh sb="0" eb="3">
      <t xml:space="preserve">ちゅううがくせい </t>
    </rPh>
    <rPh sb="5" eb="7">
      <t xml:space="preserve">にちめ </t>
    </rPh>
    <phoneticPr fontId="2" type="Hiragana"/>
  </si>
  <si>
    <t>中学生Ｂ・中学生の部代表選考会</t>
    <rPh sb="0" eb="3">
      <t xml:space="preserve">ちゅうがくせい </t>
    </rPh>
    <rPh sb="5" eb="8">
      <t xml:space="preserve">ちゅうがくせいのぶ </t>
    </rPh>
    <rPh sb="10" eb="15">
      <t xml:space="preserve">だいひょうせんこうかい </t>
    </rPh>
    <phoneticPr fontId="2" type="Hiragana"/>
  </si>
  <si>
    <t>小学生・大学・職場一般</t>
    <rPh sb="0" eb="3">
      <t xml:space="preserve">しょうがくせい </t>
    </rPh>
    <rPh sb="4" eb="6">
      <t xml:space="preserve">だいがく </t>
    </rPh>
    <rPh sb="7" eb="11">
      <t xml:space="preserve">しょくばいっぱん </t>
    </rPh>
    <phoneticPr fontId="2" type="Hiragana"/>
  </si>
  <si>
    <t>＊出演部門をドロップダウンよりお選びください。</t>
    <rPh sb="1" eb="3">
      <t>シュツエン</t>
    </rPh>
    <rPh sb="3" eb="5">
      <t>ブモン</t>
    </rPh>
    <rPh sb="16" eb="17">
      <t>エラ</t>
    </rPh>
    <phoneticPr fontId="2"/>
  </si>
  <si>
    <t>＊「吹奏楽部、（クラブ名）」は入力せず、正式名称で入力してください。　　　　　　　　　　　　　　　　　　　　　　　　　　　　　　　　　　　　　　　　　　　　　　　　　　　　　　　　　　　　　　　　　　　　　　　　　　　　　　　　　　　　　　　　　　　　　　　　　　　　　　　　　　　　　　　　　　　　　　　　（○○市立○○中学校、沖縄県立○○高等学校など）　　　　　　　　　　　　　　　　　　　　　　　　　　　　　　　　　　　　　　　　　　　　　　　　　　　　　　　　　　　　　　　　　　　　　　　　　　</t>
    <rPh sb="1" eb="4">
      <t>スイソウガク</t>
    </rPh>
    <rPh sb="4" eb="5">
      <t>ブ</t>
    </rPh>
    <rPh sb="10" eb="11">
      <t>メイ</t>
    </rPh>
    <rPh sb="14" eb="16">
      <t>ニュウリョク</t>
    </rPh>
    <rPh sb="19" eb="21">
      <t>セイシキ</t>
    </rPh>
    <rPh sb="21" eb="23">
      <t>メイショウ</t>
    </rPh>
    <rPh sb="24" eb="26">
      <t>ニュウリョク</t>
    </rPh>
    <rPh sb="156" eb="157">
      <t>シ</t>
    </rPh>
    <rPh sb="157" eb="158">
      <t>リツ</t>
    </rPh>
    <rPh sb="159" eb="166">
      <t>オキナワケンリツ</t>
    </rPh>
    <rPh sb="168" eb="170">
      <t>コウトウ</t>
    </rPh>
    <rPh sb="170" eb="172">
      <t>ガッコウ</t>
    </rPh>
    <rPh sb="176" eb="179">
      <t>ショゾクチョウ</t>
    </rPh>
    <rPh sb="185" eb="186">
      <t>チュウ</t>
    </rPh>
    <rPh sb="186" eb="188">
      <t>ガッコウ</t>
    </rPh>
    <rPh sb="189" eb="191">
      <t>コウトウ</t>
    </rPh>
    <rPh sb="191" eb="193">
      <t>ガッコウ</t>
    </rPh>
    <rPh sb="194" eb="197">
      <t>ガッコウチョウ</t>
    </rPh>
    <rPh sb="198" eb="200">
      <t>ダイガク</t>
    </rPh>
    <rPh sb="200" eb="202">
      <t>ブモン</t>
    </rPh>
    <rPh sb="203" eb="205">
      <t>ガクチョウ</t>
    </rPh>
    <rPh sb="206" eb="208">
      <t>ショクバ</t>
    </rPh>
    <rPh sb="209" eb="211">
      <t>シャチョウダイヒョウシャイッパンダンチョウ</t>
    </rPh>
    <phoneticPr fontId="2"/>
  </si>
  <si>
    <t>（入力の日付が自動入力されます）</t>
    <rPh sb="1" eb="3">
      <t xml:space="preserve">ニュウリョク </t>
    </rPh>
    <rPh sb="4" eb="6">
      <t>ヒヅケ</t>
    </rPh>
    <rPh sb="7" eb="9">
      <t>ジドウ</t>
    </rPh>
    <rPh sb="9" eb="11">
      <t>ニュウリョク</t>
    </rPh>
    <phoneticPr fontId="2"/>
  </si>
  <si>
    <t>＊姓と名の間は１文字スペースをいれてください。　例）沖縄　花子（おきなわ　はなこ）</t>
    <rPh sb="0" eb="1">
      <t>セイ</t>
    </rPh>
    <rPh sb="2" eb="3">
      <t>メイ</t>
    </rPh>
    <rPh sb="4" eb="5">
      <t>アイダ</t>
    </rPh>
    <rPh sb="7" eb="9">
      <t>モジ</t>
    </rPh>
    <rPh sb="25" eb="27">
      <t>オキナワ</t>
    </rPh>
    <rPh sb="28" eb="30">
      <t>ハナコ</t>
    </rPh>
    <phoneticPr fontId="2"/>
  </si>
  <si>
    <t>＊登録者数・演奏者人数を入力してください。（参加料金の支払いは、演奏者人数）</t>
    <rPh sb="1" eb="3">
      <t>トウロク</t>
    </rPh>
    <rPh sb="3" eb="4">
      <t>シャ</t>
    </rPh>
    <rPh sb="4" eb="5">
      <t>スウ</t>
    </rPh>
    <rPh sb="6" eb="8">
      <t>エンソウ</t>
    </rPh>
    <rPh sb="8" eb="9">
      <t>シャ</t>
    </rPh>
    <rPh sb="9" eb="11">
      <t>ニンズウ</t>
    </rPh>
    <rPh sb="12" eb="14">
      <t>ニュウリョク</t>
    </rPh>
    <phoneticPr fontId="2"/>
  </si>
  <si>
    <t>＊姓と名の間は１文字スペースをいれてください。　例）沖縄　太郎（おきなわ　たろう）</t>
    <phoneticPr fontId="2" type="Hiragana"/>
  </si>
  <si>
    <t>所属長については、中学校・高等学校は学校長、大学部門は学長、
職場は社長もしくはそれにかわる代表者、一般については団長とします。
姓と名の間は１文字スペースをいれてください。　　例）沖縄　太郎（おきなわ　たろう）</t>
    <phoneticPr fontId="2" type="Hiragana"/>
  </si>
  <si>
    <t>＊責任者（顧問）の携帯番号は、必ずご入力ください。緊急連絡先に使用致します。　　　　　　　　　　　　　　　　　　　　　　　　　　　　　　　　　　　　　　　　　　　　　　　　　　　　　　　　　　　　　　　　　　　　　　　　　　　　　　　　　　　　　　　　　　　　　　　　　　＊携帯電話番号を入力の際は、必ずハイフン（－）を入力してください。例）090-1234-5678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phoneticPr fontId="2"/>
  </si>
  <si>
    <t>楽　章
演奏時間</t>
    <rPh sb="0" eb="3">
      <t xml:space="preserve">ガクショウ </t>
    </rPh>
    <rPh sb="3" eb="5">
      <t>エンソウ</t>
    </rPh>
    <rPh sb="5" eb="7">
      <t>ジカン</t>
    </rPh>
    <phoneticPr fontId="2"/>
  </si>
  <si>
    <t>◆自由曲について（ご注意）</t>
    <rPh sb="1" eb="3">
      <t>ジユウ</t>
    </rPh>
    <rPh sb="3" eb="4">
      <t>キョク</t>
    </rPh>
    <rPh sb="10" eb="12">
      <t>チュウイ</t>
    </rPh>
    <phoneticPr fontId="2"/>
  </si>
  <si>
    <t>＊出版社名は、必ず入力ください。</t>
    <rPh sb="1" eb="4">
      <t>シュッパンシャ</t>
    </rPh>
    <rPh sb="4" eb="5">
      <t>メイ</t>
    </rPh>
    <rPh sb="7" eb="8">
      <t>カナラ</t>
    </rPh>
    <rPh sb="9" eb="11">
      <t>ニュウリョク</t>
    </rPh>
    <phoneticPr fontId="2"/>
  </si>
  <si>
    <t>＊ハープの持込・・・・・・・・・・・・・・・・・・・・・・・・・・・・・・・・・・・・・・</t>
    <rPh sb="4" eb="6">
      <t>もちこみ</t>
    </rPh>
    <phoneticPr fontId="2" type="Hiragana"/>
  </si>
  <si>
    <t>＊ピアノ使用（ピアノ使用料は、使用団体の実費負担となります）・・・・・・・・・・・・・・・</t>
    <rPh sb="4" eb="6">
      <t>しよう</t>
    </rPh>
    <phoneticPr fontId="2" type="Hiragana"/>
  </si>
  <si>
    <t>　録音・写真撮影ＤＶＤ収録・販売されることを・・・・・・・・・・</t>
    <rPh sb="16" eb="18">
      <t>シュウロク</t>
    </rPh>
    <rPh sb="19" eb="21">
      <t>ハンバイ</t>
    </rPh>
    <phoneticPr fontId="2"/>
  </si>
  <si>
    <t>＊沖縄県吹奏楽コンクールプログラムに団体名・指揮者名・出演者名が記載されることを・・・・・</t>
    <rPh sb="18" eb="20">
      <t>ダンタイ</t>
    </rPh>
    <rPh sb="20" eb="21">
      <t>メイ</t>
    </rPh>
    <rPh sb="22" eb="26">
      <t>シキシャメイ</t>
    </rPh>
    <rPh sb="27" eb="30">
      <t>シュツエンシャ</t>
    </rPh>
    <rPh sb="30" eb="31">
      <t>メイ</t>
    </rPh>
    <rPh sb="32" eb="34">
      <t>キサイ</t>
    </rPh>
    <phoneticPr fontId="2"/>
  </si>
  <si>
    <t>＊南九州小編成吹奏楽コンテストへの参加を（２０名以下で出演の中学校・高等学校のみ）・・・・</t>
    <rPh sb="1" eb="4">
      <t>みなみきゅうしゅう</t>
    </rPh>
    <rPh sb="4" eb="7">
      <t>しょうへんせい</t>
    </rPh>
    <rPh sb="7" eb="10">
      <t>すいそうがく</t>
    </rPh>
    <rPh sb="17" eb="19">
      <t>さんか</t>
    </rPh>
    <phoneticPr fontId="2" type="Hiragana"/>
  </si>
  <si>
    <t>全　体
演奏時間
（○分○○秒）</t>
    <rPh sb="0" eb="3">
      <t xml:space="preserve">ゼンタイ </t>
    </rPh>
    <rPh sb="3" eb="5">
      <t>エンソウ</t>
    </rPh>
    <rPh sb="5" eb="7">
      <t>ジカン</t>
    </rPh>
    <rPh sb="8" eb="10">
      <t>_x0000__x0000__x0003__x0005_</t>
    </rPh>
    <rPh sb="12" eb="13">
      <t xml:space="preserve">_x0003__x0002_	</t>
    </rPh>
    <rPh sb="15" eb="16">
      <t/>
    </rPh>
    <phoneticPr fontId="2"/>
  </si>
  <si>
    <t>◆参加料・前売券申込</t>
    <rPh sb="1" eb="3">
      <t>サンカ</t>
    </rPh>
    <rPh sb="3" eb="4">
      <t>リョウ</t>
    </rPh>
    <rPh sb="5" eb="7">
      <t>マエウ</t>
    </rPh>
    <rPh sb="7" eb="8">
      <t xml:space="preserve">ケン </t>
    </rPh>
    <rPh sb="8" eb="10">
      <t>モウシコ</t>
    </rPh>
    <phoneticPr fontId="2"/>
  </si>
  <si>
    <t>１，5００円　　×</t>
    <rPh sb="5" eb="6">
      <t>エン</t>
    </rPh>
    <phoneticPr fontId="2"/>
  </si>
  <si>
    <t>名 ＝</t>
    <rPh sb="0" eb="1">
      <t>メイ</t>
    </rPh>
    <phoneticPr fontId="2"/>
  </si>
  <si>
    <t>②前売券申込</t>
    <rPh sb="1" eb="3">
      <t>マエウ</t>
    </rPh>
    <rPh sb="3" eb="4">
      <t xml:space="preserve">ケン </t>
    </rPh>
    <rPh sb="4" eb="6">
      <t>モウシコ</t>
    </rPh>
    <phoneticPr fontId="2"/>
  </si>
  <si>
    <t>学生券（小学生～高校生）</t>
    <rPh sb="0" eb="2">
      <t>がくせい</t>
    </rPh>
    <rPh sb="2" eb="3">
      <t>けん</t>
    </rPh>
    <phoneticPr fontId="2" type="Hiragana"/>
  </si>
  <si>
    <t>◆出演者が、他の団体を鑑賞する場合は、入場券をご購入下さい。</t>
    <phoneticPr fontId="2" type="Hiragana"/>
  </si>
  <si>
    <t>◆未就学児の客席及びロビーへの入場はできません。＊親子室の開放もいたしません。</t>
    <phoneticPr fontId="2" type="Hiragana"/>
  </si>
  <si>
    <t>◆学校職員チケット（御招待券）の発行はいたしません。</t>
    <phoneticPr fontId="2" type="Hiragana"/>
  </si>
  <si>
    <t>＊参加料は、郵送いたしました「郵便振替用紙」を使用し、郵便局から払い込みをお願います。</t>
    <rPh sb="1" eb="4">
      <t xml:space="preserve">さんかりょうは </t>
    </rPh>
    <phoneticPr fontId="2" type="Hiragana"/>
  </si>
  <si>
    <t>◆前売券申込についてお願い</t>
    <rPh sb="3" eb="4">
      <t xml:space="preserve">けん </t>
    </rPh>
    <phoneticPr fontId="2" type="Hiragana"/>
  </si>
  <si>
    <t>　＊前売券の返券は可能です。（大量の返券が無いよう、ご協力をお願いします。）</t>
    <phoneticPr fontId="2" type="Hiragana"/>
  </si>
  <si>
    <t>　＊販売を予定しています。</t>
    <phoneticPr fontId="2"/>
  </si>
  <si>
    <t>◆出演順調整申請</t>
    <phoneticPr fontId="2" type="Hiragana"/>
  </si>
  <si>
    <t>［ 往　路 ］</t>
    <phoneticPr fontId="3"/>
  </si>
  <si>
    <t>［ 復　路 ］</t>
    <rPh sb="2" eb="3">
      <t xml:space="preserve">フク </t>
    </rPh>
    <phoneticPr fontId="3"/>
  </si>
  <si>
    <t>１４：００までに事務局へ(G)出演順調整申請書をメール送信（提出）下さい。</t>
    <phoneticPr fontId="2" type="Hiragana"/>
  </si>
  <si>
    <t>●「三者面談」との理由で、出演順調整（日付指定）出来ません。（学校内での調整をお願いします）</t>
    <phoneticPr fontId="2" type="Hiragana"/>
  </si>
  <si>
    <t>●申出のあった団体については常任理事会にて検討し、更に代表者会議にて全参加団体の了承が得られた場合に限り、</t>
    <phoneticPr fontId="2"/>
  </si>
  <si>
    <t>　［データ送信先］　沖縄県吹奏楽連盟事務局　okinawa.suiren@gmail.com</t>
    <rPh sb="4" eb="6">
      <t>そうしん</t>
    </rPh>
    <rPh sb="6" eb="7">
      <t>さき</t>
    </rPh>
    <phoneticPr fontId="2" type="Hiragana"/>
  </si>
  <si>
    <t>パート</t>
    <phoneticPr fontId="2"/>
  </si>
  <si>
    <t>の部</t>
  </si>
  <si>
    <t>全　体
演奏時間</t>
    <rPh sb="0" eb="3">
      <t xml:space="preserve">ゼンタイ </t>
    </rPh>
    <rPh sb="3" eb="4">
      <t>エン</t>
    </rPh>
    <rPh sb="4" eb="5">
      <t>ソウ</t>
    </rPh>
    <rPh sb="5" eb="6">
      <t>トキ</t>
    </rPh>
    <phoneticPr fontId="3"/>
  </si>
  <si>
    <t>楽　章
演奏時間</t>
    <rPh sb="0" eb="3">
      <t xml:space="preserve">ガクショウ </t>
    </rPh>
    <rPh sb="3" eb="5">
      <t>エンソウ</t>
    </rPh>
    <rPh sb="5" eb="6">
      <t>ジカン</t>
    </rPh>
    <phoneticPr fontId="2"/>
  </si>
  <si>
    <t>ハープ持込</t>
    <rPh sb="3" eb="4">
      <t>モ</t>
    </rPh>
    <rPh sb="4" eb="5">
      <t>コ</t>
    </rPh>
    <phoneticPr fontId="2"/>
  </si>
  <si>
    <t>編曲手続き</t>
    <rPh sb="0" eb="2">
      <t>ヘンキョク</t>
    </rPh>
    <rPh sb="2" eb="4">
      <t>テツヅ</t>
    </rPh>
    <phoneticPr fontId="2"/>
  </si>
  <si>
    <t>沖縄県吹奏楽コンクールにおける当団体の演奏について、
本吹奏楽連盟指定の各社による、録音・写真・ＤＶＤ販売を　　　　　　　　　　　　　　　　　　　　　　　　　　　　　　　　　　　　　　　　　　　　　　　　　　　　　　　　　　　　　　　　　　　　　　　　　　　　　　　　　　　　　　　　　　　　　　　　　　　　　　　　　　　　　　　　　　　　　　　　　　　　　</t>
    <rPh sb="0" eb="3">
      <t>オキナワケン</t>
    </rPh>
    <rPh sb="3" eb="6">
      <t>スイソウガク</t>
    </rPh>
    <rPh sb="79" eb="80">
      <t xml:space="preserve">ホン </t>
    </rPh>
    <rPh sb="103" eb="105">
      <t>ハンバイ</t>
    </rPh>
    <phoneticPr fontId="3"/>
  </si>
  <si>
    <t>沖縄県吹奏楽コンクールのプログラムに団体名・指揮者名・出演者名が
記載されることを</t>
    <rPh sb="22" eb="26">
      <t>シキシャメイ</t>
    </rPh>
    <phoneticPr fontId="2"/>
  </si>
  <si>
    <t>名 】＝</t>
    <rPh sb="0" eb="1">
      <t>メイ</t>
    </rPh>
    <phoneticPr fontId="2"/>
  </si>
  <si>
    <t>提出</t>
    <phoneticPr fontId="2" type="Hiragana"/>
  </si>
  <si>
    <t>【 アナウンス原稿 】</t>
    <rPh sb="8" eb="11">
      <t>ゲンコウ</t>
    </rPh>
    <phoneticPr fontId="3"/>
  </si>
  <si>
    <t>パート</t>
    <phoneticPr fontId="3"/>
  </si>
  <si>
    <t>ピアノは上手固定！</t>
    <phoneticPr fontId="4"/>
  </si>
  <si>
    <t>譜面台</t>
    <rPh sb="0" eb="3">
      <t xml:space="preserve">フメンダイ </t>
    </rPh>
    <phoneticPr fontId="2"/>
  </si>
  <si>
    <t>下手側</t>
    <phoneticPr fontId="2"/>
  </si>
  <si>
    <t>上手側</t>
    <rPh sb="0" eb="1">
      <t xml:space="preserve">カミ </t>
    </rPh>
    <phoneticPr fontId="2"/>
  </si>
  <si>
    <t>椅子</t>
    <rPh sb="0" eb="2">
      <t xml:space="preserve">イス </t>
    </rPh>
    <phoneticPr fontId="2"/>
  </si>
  <si>
    <t>○</t>
    <phoneticPr fontId="2"/>
  </si>
  <si>
    <t>ピアノ椅子</t>
    <rPh sb="3" eb="5">
      <t xml:space="preserve">イス </t>
    </rPh>
    <phoneticPr fontId="2"/>
  </si>
  <si>
    <t>●</t>
    <phoneticPr fontId="2"/>
  </si>
  <si>
    <t>入　場　⇒</t>
    <rPh sb="0" eb="3">
      <t xml:space="preserve">ニュウジョウ </t>
    </rPh>
    <phoneticPr fontId="2"/>
  </si>
  <si>
    <t>退　場　⇒</t>
    <rPh sb="0" eb="1">
      <t xml:space="preserve">タイジョウ </t>
    </rPh>
    <rPh sb="1" eb="3">
      <t xml:space="preserve">ニュウジョウ </t>
    </rPh>
    <phoneticPr fontId="2"/>
  </si>
  <si>
    <t>フロア３
列目以降</t>
    <rPh sb="4" eb="6">
      <t>レツメ</t>
    </rPh>
    <rPh sb="6" eb="8">
      <t>イコウ</t>
    </rPh>
    <phoneticPr fontId="4"/>
  </si>
  <si>
    <t>フロア
２列目</t>
    <rPh sb="4" eb="6">
      <t>レツメ</t>
    </rPh>
    <phoneticPr fontId="4"/>
  </si>
  <si>
    <t>フロア
１列目</t>
    <rPh sb="4" eb="6">
      <t>レツメ</t>
    </rPh>
    <phoneticPr fontId="4"/>
  </si>
  <si>
    <t>使用するものに○を記入して下さい</t>
    <phoneticPr fontId="4"/>
  </si>
  <si>
    <t>＊出演順は、〈代表者会議〉の抽選で原則決定します。但し、やむを得ない理由により調整を希望する団体は、所属長名で</t>
    <rPh sb="17" eb="19">
      <t xml:space="preserve">ゲンソク </t>
    </rPh>
    <phoneticPr fontId="2"/>
  </si>
  <si>
    <t>　申請書を作成し、</t>
    <rPh sb="0" eb="9">
      <t>シュツエンジュンチョウセイシンセイショソウシン</t>
    </rPh>
    <phoneticPr fontId="2"/>
  </si>
  <si>
    <t>※各書類の提出期限は必ず実施要項にてご確認ください。提出締切り時刻は、全て１４：００です。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phoneticPr fontId="2" type="Hiragana"/>
  </si>
  <si>
    <t>参加料　【 1,500円　×　</t>
    <phoneticPr fontId="2"/>
  </si>
  <si>
    <r>
      <t>＊表示・印字出来ない外字等は、</t>
    </r>
    <r>
      <rPr>
        <b/>
        <sz val="16"/>
        <color rgb="FFFF0000"/>
        <rFont val="HG丸ｺﾞｼｯｸM-PRO"/>
        <family val="2"/>
        <charset val="128"/>
      </rPr>
      <t>プリントとアウトしたものに丁寧に朱書き</t>
    </r>
    <r>
      <rPr>
        <b/>
        <sz val="16"/>
        <rFont val="HG丸ｺﾞｼｯｸM-PRO"/>
        <family val="2"/>
        <charset val="128"/>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</si>
  <si>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HG丸ｺﾞｼｯｸM-PRO"/>
        <family val="2"/>
        <charset val="128"/>
      </rPr>
      <t>全て半角</t>
    </r>
    <r>
      <rPr>
        <b/>
        <sz val="16"/>
        <color theme="1"/>
        <rFont val="HG丸ｺﾞｼｯｸM-PRO"/>
        <family val="2"/>
        <charset val="128"/>
      </rPr>
      <t>で入力してください。</t>
    </r>
    <rPh sb="0" eb="3">
      <t>エイスウジ</t>
    </rPh>
    <rPh sb="5" eb="6">
      <t>スベ</t>
    </rPh>
    <rPh sb="7" eb="9">
      <t>ハンカク</t>
    </rPh>
    <rPh sb="10" eb="12">
      <t>ニュウリョク</t>
    </rPh>
    <phoneticPr fontId="2"/>
  </si>
  <si>
    <r>
      <t>は</t>
    </r>
    <r>
      <rPr>
        <b/>
        <sz val="16"/>
        <color rgb="FFFF0000"/>
        <rFont val="HG丸ｺﾞｼｯｸM-PRO"/>
        <family val="2"/>
        <charset val="128"/>
      </rPr>
      <t>必ず入力</t>
    </r>
    <r>
      <rPr>
        <b/>
        <sz val="16"/>
        <color theme="1"/>
        <rFont val="HG丸ｺﾞｼｯｸM-PRO"/>
        <family val="2"/>
        <charset val="128"/>
      </rPr>
      <t>してください。</t>
    </r>
    <rPh sb="1" eb="2">
      <t>カナラ</t>
    </rPh>
    <rPh sb="3" eb="5">
      <t>ニュウリョク</t>
    </rPh>
    <phoneticPr fontId="2"/>
  </si>
  <si>
    <t>Ⅰ</t>
    <phoneticPr fontId="2" type="Hiragana"/>
  </si>
  <si>
    <t>Ⅱ</t>
    <phoneticPr fontId="2" type="Hiragana"/>
  </si>
  <si>
    <t>Ⅲ</t>
    <phoneticPr fontId="2" type="Hiragana"/>
  </si>
  <si>
    <t>Ⅳ</t>
    <phoneticPr fontId="2" type="Hiragana"/>
  </si>
  <si>
    <t>行進曲「煌めきの朝」</t>
    <phoneticPr fontId="2" type="Hiragana"/>
  </si>
  <si>
    <t>ポロネーズとアリア 〜吹奏楽のために〜</t>
    <phoneticPr fontId="2" type="Hiragana"/>
  </si>
  <si>
    <t>レトロ</t>
    <phoneticPr fontId="2" type="Hiragana"/>
  </si>
  <si>
    <t>マーチ「ペガサスの夢」</t>
    <phoneticPr fontId="2" type="Hiragana"/>
  </si>
  <si>
    <t>NO</t>
    <phoneticPr fontId="2" type="Hiragana"/>
  </si>
  <si>
    <t>曲　名</t>
    <rPh sb="0" eb="3">
      <t xml:space="preserve">きょくめい </t>
    </rPh>
    <phoneticPr fontId="2" type="Hiragana"/>
  </si>
  <si>
    <t>♪ 課 題 曲 ♪</t>
    <rPh sb="2" eb="7">
      <t xml:space="preserve">かだいきょく </t>
    </rPh>
    <phoneticPr fontId="2" type="Hiragana"/>
  </si>
  <si>
    <t>アナウンス</t>
    <phoneticPr fontId="2" type="Hiragana"/>
  </si>
  <si>
    <t>Ⅰ　（いち）</t>
  </si>
  <si>
    <t>Ⅱ　（に）</t>
  </si>
  <si>
    <t>Ⅲ　（さん）</t>
  </si>
  <si>
    <t>Ⅳ　（よん）</t>
  </si>
  <si>
    <t>Ⅴ　（ご）</t>
  </si>
  <si>
    <t>②(B)プログラム原稿、(C)参加申込書、(D)アナウンス原稿、(E)ステージ配置図（３部）、(F)前売券申込書、(G)出演順調整申請書、(H)参加料払込確認は、A４サイズでプリントアウトし、代表会議に提出ください。</t>
    <rPh sb="9" eb="11">
      <t>げんこう</t>
    </rPh>
    <rPh sb="15" eb="17">
      <t>さんか</t>
    </rPh>
    <rPh sb="17" eb="19">
      <t>もうしこみ</t>
    </rPh>
    <rPh sb="19" eb="20">
      <t>しょ</t>
    </rPh>
    <rPh sb="29" eb="31">
      <t>げんこう</t>
    </rPh>
    <rPh sb="39" eb="42">
      <t>はいちず</t>
    </rPh>
    <rPh sb="44" eb="45">
      <t>ぶ</t>
    </rPh>
    <rPh sb="54" eb="57">
      <t>もうしこみしょ</t>
    </rPh>
    <rPh sb="61" eb="64">
      <t>しゅつえんじゅん</t>
    </rPh>
    <rPh sb="64" eb="66">
      <t>ちょうせい</t>
    </rPh>
    <rPh sb="66" eb="69">
      <t>しんせいしょ</t>
    </rPh>
    <rPh sb="73" eb="76">
      <t>さんかりょう</t>
    </rPh>
    <rPh sb="76" eb="78">
      <t>はらいこみ</t>
    </rPh>
    <rPh sb="78" eb="80">
      <t>かくにん</t>
    </rPh>
    <rPh sb="97" eb="99">
      <t>だいひょう</t>
    </rPh>
    <rPh sb="99" eb="101">
      <t>かいぎ</t>
    </rPh>
    <rPh sb="102" eb="104">
      <t>ていしゅつ</t>
    </rPh>
    <phoneticPr fontId="2" type="Hiragana"/>
  </si>
  <si>
    <t>【 前売券申込書 】</t>
    <rPh sb="4" eb="5">
      <t xml:space="preserve">ケン </t>
    </rPh>
    <rPh sb="7" eb="8">
      <t xml:space="preserve">ショ </t>
    </rPh>
    <phoneticPr fontId="3"/>
  </si>
  <si>
    <t>前　売　券</t>
    <rPh sb="0" eb="3">
      <t>マエウリ</t>
    </rPh>
    <rPh sb="4" eb="5">
      <t xml:space="preserve">ケン </t>
    </rPh>
    <phoneticPr fontId="3"/>
  </si>
  <si>
    <t>［ 一 般 券 ］１，５００円</t>
    <rPh sb="4" eb="7">
      <t>イッパン</t>
    </rPh>
    <rPh sb="8" eb="9">
      <t>ケン</t>
    </rPh>
    <rPh sb="14" eb="15">
      <t>エン</t>
    </rPh>
    <phoneticPr fontId="2"/>
  </si>
  <si>
    <t>［ 学 生 券 ］１，０００円
（小学生～高校生）</t>
    <rPh sb="4" eb="7">
      <t>ガクセイ</t>
    </rPh>
    <rPh sb="8" eb="9">
      <t>ケン</t>
    </rPh>
    <rPh sb="17" eb="18">
      <t>エン</t>
    </rPh>
    <rPh sb="20" eb="23">
      <t>ショウガクセイコウコウセイ</t>
    </rPh>
    <phoneticPr fontId="2"/>
  </si>
  <si>
    <t>会場</t>
    <rPh sb="0" eb="2">
      <t xml:space="preserve">かいじょう </t>
    </rPh>
    <phoneticPr fontId="2" type="Hiragana"/>
  </si>
  <si>
    <t>沖縄コンベンションセンター〈劇場棟〉</t>
    <rPh sb="0" eb="2">
      <t xml:space="preserve">おきなわ </t>
    </rPh>
    <rPh sb="14" eb="17">
      <t xml:space="preserve">げきじょうとう </t>
    </rPh>
    <phoneticPr fontId="2" type="Hiragana"/>
  </si>
  <si>
    <t>期　日</t>
    <rPh sb="0" eb="3">
      <t xml:space="preserve">キジツ </t>
    </rPh>
    <phoneticPr fontId="2"/>
  </si>
  <si>
    <t>会　場</t>
    <rPh sb="0" eb="3">
      <t xml:space="preserve">カイジョウ </t>
    </rPh>
    <phoneticPr fontId="2"/>
  </si>
  <si>
    <t>◆前売券申込についてお願い</t>
    <rPh sb="3" eb="4">
      <t xml:space="preserve">ケン </t>
    </rPh>
    <phoneticPr fontId="2"/>
  </si>
  <si>
    <t>　＊前売券の返券は可能です。（大量の返券が無いよう、ご協力をお願いします。）</t>
    <phoneticPr fontId="2"/>
  </si>
  <si>
    <t>　＊〈中学生の部代表選考会〉のチケットは、代表選考会へ選出された団体へ後日配布いたします。</t>
    <rPh sb="4" eb="9">
      <t>チュウガッコウ</t>
    </rPh>
    <rPh sb="9" eb="14">
      <t>ダイヒョウセンコウカイ</t>
    </rPh>
    <rPh sb="21" eb="26">
      <t>ダイヒョウセンコウカイ</t>
    </rPh>
    <rPh sb="27" eb="29">
      <t>センシュツ</t>
    </rPh>
    <rPh sb="32" eb="34">
      <t>ダンタイ</t>
    </rPh>
    <rPh sb="35" eb="37">
      <t>ゴジツ</t>
    </rPh>
    <rPh sb="37" eb="39">
      <t>ハイフ</t>
    </rPh>
    <phoneticPr fontId="2"/>
  </si>
  <si>
    <t>◆その他</t>
    <phoneticPr fontId="2"/>
  </si>
  <si>
    <t>　❶出演者が、他の団体を鑑賞する場合は、入場券をご購入下さい。</t>
    <phoneticPr fontId="2"/>
  </si>
  <si>
    <t>　❷未就学児の客席及びロビーへの入場はできません。＊親子室の開放もいたしません。</t>
    <phoneticPr fontId="2"/>
  </si>
  <si>
    <t>　❸学校職員チケット（御招待券）の発行はいたしません。</t>
    <phoneticPr fontId="2"/>
  </si>
  <si>
    <r>
      <t>●顧問の仕事の都合や私用は、</t>
    </r>
    <r>
      <rPr>
        <b/>
        <u val="double"/>
        <sz val="11"/>
        <rFont val="HG丸ｺﾞｼｯｸM-PRO"/>
        <family val="2"/>
        <charset val="128"/>
      </rPr>
      <t>具体的な理由</t>
    </r>
    <r>
      <rPr>
        <b/>
        <sz val="11"/>
        <rFont val="HG丸ｺﾞｼｯｸM-PRO"/>
        <family val="2"/>
        <charset val="128"/>
      </rPr>
      <t>をご記入願います。</t>
    </r>
    <rPh sb="1" eb="3">
      <t>コモン</t>
    </rPh>
    <phoneticPr fontId="3"/>
  </si>
  <si>
    <t>提出</t>
    <rPh sb="0" eb="2">
      <t xml:space="preserve">テイシュツ </t>
    </rPh>
    <phoneticPr fontId="2"/>
  </si>
  <si>
    <t>【 出演順調整申請書 】</t>
    <phoneticPr fontId="3"/>
  </si>
  <si>
    <t>の出演順について、下記の通り申請いたします。</t>
    <phoneticPr fontId="2"/>
  </si>
  <si>
    <t>①出演希望日・・・・・・</t>
    <rPh sb="1" eb="3">
      <t xml:space="preserve">シュツエン </t>
    </rPh>
    <rPh sb="3" eb="5">
      <t>キボウ</t>
    </rPh>
    <rPh sb="5" eb="6">
      <t>ヒヅケ</t>
    </rPh>
    <phoneticPr fontId="3"/>
  </si>
  <si>
    <t>［ 往 路 ］</t>
    <phoneticPr fontId="2"/>
  </si>
  <si>
    <t>［ 復 路 ］</t>
    <phoneticPr fontId="2"/>
  </si>
  <si>
    <t>　得られた場合に限り、出演順の調整を行います。</t>
    <phoneticPr fontId="2"/>
  </si>
  <si>
    <t>【 参加料払込（振込）確認書 】</t>
    <rPh sb="3" eb="5">
      <t>サンカ</t>
    </rPh>
    <rPh sb="5" eb="6">
      <t>リョウ</t>
    </rPh>
    <rPh sb="6" eb="8">
      <t>ハライコミ</t>
    </rPh>
    <rPh sb="9" eb="11">
      <t>フリコミ</t>
    </rPh>
    <rPh sb="12" eb="14">
      <t>カクニン</t>
    </rPh>
    <rPh sb="15" eb="16">
      <t>ショ</t>
    </rPh>
    <phoneticPr fontId="2"/>
  </si>
  <si>
    <t>責任者名
（顧問）</t>
    <rPh sb="0" eb="2">
      <t>せきにん</t>
    </rPh>
    <rPh sb="2" eb="3">
      <t>しゃ</t>
    </rPh>
    <rPh sb="3" eb="4">
      <t>めい</t>
    </rPh>
    <rPh sb="5" eb="7">
      <t>こもん</t>
    </rPh>
    <phoneticPr fontId="2" type="Hiragana"/>
  </si>
  <si>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</si>
  <si>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</si>
  <si>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</si>
  <si>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</si>
  <si>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</si>
  <si>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t>参加料</t>
    <phoneticPr fontId="2"/>
  </si>
  <si>
    <t>【 1,500円　×</t>
    <phoneticPr fontId="2"/>
  </si>
  <si>
    <t>名 】 ＝</t>
    <rPh sb="0" eb="1">
      <t>メイ</t>
    </rPh>
    <phoneticPr fontId="2"/>
  </si>
  <si>
    <t>［郵便振替口座］</t>
    <phoneticPr fontId="2"/>
  </si>
  <si>
    <t>口座番号：０１７６０－６－１５２１５８</t>
    <phoneticPr fontId="2"/>
  </si>
  <si>
    <t>加入者名：沖縄県吹奏楽連盟</t>
    <phoneticPr fontId="2"/>
  </si>
  <si>
    <t>２．〈振替払込請求書兼受領証（領収書）〉</t>
    <rPh sb="16" eb="19">
      <t xml:space="preserve">リョウシュウショリョウシュショ カキノ ワクニ ハリツケ ヨウシヲ テイシュツシテクダサイ </t>
    </rPh>
    <phoneticPr fontId="2"/>
  </si>
  <si>
    <t>沖 縄 県 吹 奏 楽 連 盟</t>
    <rPh sb="0" eb="15">
      <t>おきなわけんすいそうがくれんめい</t>
    </rPh>
    <phoneticPr fontId="2" type="Hiragana"/>
  </si>
  <si>
    <r>
      <t>（E）【 ステージ配置図 】 （</t>
    </r>
    <r>
      <rPr>
        <b/>
        <sz val="12"/>
        <color rgb="FFFF0000"/>
        <rFont val="HG丸ｺﾞｼｯｸM-PRO"/>
        <family val="2"/>
        <charset val="128"/>
      </rPr>
      <t>コピーして３部提出</t>
    </r>
    <r>
      <rPr>
        <b/>
        <sz val="12"/>
        <color theme="1"/>
        <rFont val="HG丸ｺﾞｼｯｸM-PRO"/>
        <family val="2"/>
        <charset val="128"/>
      </rPr>
      <t>）</t>
    </r>
    <phoneticPr fontId="2"/>
  </si>
  <si>
    <r>
      <t>※配置図を記入する際には</t>
    </r>
    <r>
      <rPr>
        <sz val="11"/>
        <color rgb="FFFF0000"/>
        <rFont val="HG丸ｺﾞｼｯｸM-PRO"/>
        <family val="2"/>
        <charset val="128"/>
      </rPr>
      <t>正確</t>
    </r>
    <r>
      <rPr>
        <sz val="11"/>
        <color theme="1"/>
        <rFont val="HG丸ｺﾞｼｯｸM-PRO"/>
        <family val="2"/>
        <charset val="128"/>
      </rPr>
      <t>にお願いします。</t>
    </r>
    <r>
      <rPr>
        <sz val="11"/>
        <color rgb="FFFF0000"/>
        <rFont val="HG丸ｺﾞｼｯｸM-PRO"/>
        <family val="2"/>
        <charset val="128"/>
      </rPr>
      <t>（特に打楽器の配置）</t>
    </r>
    <phoneticPr fontId="4"/>
  </si>
  <si>
    <t>Ａ</t>
  </si>
  <si>
    <t>◆リボン入場可。指揮者（引率者）２名は、当日団体受付にてリボンをお渡しいたします。</t>
    <phoneticPr fontId="2" type="Hiragana"/>
  </si>
  <si>
    <t>◆宿泊を伴う離島団体には、出演人数分の「離島団体チケット」を配布いたします。（当日団体受付）</t>
    <phoneticPr fontId="2" type="Hiragana"/>
  </si>
  <si>
    <r>
      <t>　＊〈代表者会議〉時に申し込み下さい。</t>
    </r>
    <r>
      <rPr>
        <sz val="12"/>
        <color rgb="FFFF0000"/>
        <rFont val="HG丸ｺﾞｼｯｸM-PRO"/>
        <family val="3"/>
        <charset val="128"/>
      </rPr>
      <t>後日の郵送等はいたしません。</t>
    </r>
    <phoneticPr fontId="2"/>
  </si>
  <si>
    <t>◆当日券の販売予定</t>
    <rPh sb="7" eb="9">
      <t>ヨテイ</t>
    </rPh>
    <phoneticPr fontId="2"/>
  </si>
  <si>
    <t>　＊〈代表者会議〉時に申し込み下さい。後日の郵送等はいたしません。</t>
    <phoneticPr fontId="2"/>
  </si>
  <si>
    <t>　❹リボン入場可。指揮者（引率者）２名は、当日団体受付にてリボンをお渡しいたします。</t>
    <phoneticPr fontId="2"/>
  </si>
  <si>
    <t>　❺宿泊を伴う離島団体には、出演人数分の「離島団体チケット」を配布いたします。（当日団体受付）</t>
    <phoneticPr fontId="2"/>
  </si>
  <si>
    <t>第６３回沖縄県吹奏楽コンクール 参加申込書</t>
    <phoneticPr fontId="2"/>
  </si>
  <si>
    <t>　※振替払込請求書兼受領証（領収書）をコピーし、 枠に貼り付け提出して下さい。</t>
    <rPh sb="2" eb="4">
      <t>フリカエ</t>
    </rPh>
    <phoneticPr fontId="2"/>
  </si>
  <si>
    <t>　</t>
  </si>
  <si>
    <t>責任者名
（顧問名）</t>
    <rPh sb="0" eb="3">
      <t>セキニンシャ</t>
    </rPh>
    <rPh sb="3" eb="4">
      <t>メイ</t>
    </rPh>
    <rPh sb="6" eb="8">
      <t>コモン</t>
    </rPh>
    <rPh sb="8" eb="9">
      <t xml:space="preserve">メイ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</si>
</sst>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 numFmtId="182" formatCode="&quot;¥&quot;#,##0_);[Red]\(&quot;¥&quot;#,##0\)"/>
    <numFmt numFmtId="183" formatCode="[$]ggge&quot;年&quot;m&quot;月&quot;d&quot;日&quot;;@" x16r2:formatCode16="[$-ja-JP-x-gannen]ggge&quot;年&quot;m&quot;月&quot;d&quot;日&quot;;@"/>
    <numFmt numFmtId="184" formatCode="[$]ggge&quot;年&quot;m&quot;月&quot;d&quot;日&quot;\(ddd\)" x16r2:formatCode16="[$-ja-JP-x-gannen]ggge&quot;年&quot;m&quot;月&quot;d&quot;日&quot;\(ddd\)"/>
    <numFmt numFmtId="185" formatCode="[$-411]m&quot;月&quot;d&quot;日&quot;\(ddd\)"/>
    <numFmt numFmtId="186" formatCode="[$-411]ggge&quot;年&quot;m&quot;月&quot;d&quot;日&quot;\(ddd\)"/>
    <numFmt numFmtId="187" formatCode="[$]gge&quot;年&quot;m&quot;月&quot;d&quot;日&quot;\(ddd\)" x16r2:formatCode16="[$-ja-JP-x-gannen]gge&quot;年&quot;m&quot;月&quot;d&quot;日&quot;\(ddd\)"/>
  </numFmts>
  <fonts count="6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明朝"/>
      <family val="1"/>
      <charset val="128"/>
    </font>
    <font>
      <sz val="6"/>
      <name val="ＭＳ ゴシック"/>
      <family val="3"/>
      <charset val="128"/>
    </font>
    <font>
      <sz val="12"/>
      <color theme="1"/>
      <name val="ＭＳ Ｐゴシック"/>
      <family val="2"/>
      <charset val="128"/>
      <scheme val="minor"/>
    </font>
    <font>
      <sz val="11"/>
      <color theme="1"/>
      <name val="HG丸ｺﾞｼｯｸM-PRO"/>
      <family val="2"/>
      <charset val="128"/>
    </font>
    <font>
      <b/>
      <sz val="16"/>
      <color theme="1"/>
      <name val="HG丸ｺﾞｼｯｸM-PRO"/>
      <family val="2"/>
      <charset val="128"/>
    </font>
    <font>
      <sz val="16"/>
      <color theme="1"/>
      <name val="HG丸ｺﾞｼｯｸM-PRO"/>
      <family val="2"/>
      <charset val="128"/>
    </font>
    <font>
      <b/>
      <sz val="20"/>
      <color theme="1"/>
      <name val="HG丸ｺﾞｼｯｸM-PRO"/>
      <family val="2"/>
      <charset val="128"/>
    </font>
    <font>
      <b/>
      <sz val="16"/>
      <color rgb="FFFF0000"/>
      <name val="HG丸ｺﾞｼｯｸM-PRO"/>
      <family val="2"/>
      <charset val="128"/>
    </font>
    <font>
      <b/>
      <sz val="16"/>
      <name val="HG丸ｺﾞｼｯｸM-PRO"/>
      <family val="2"/>
      <charset val="128"/>
    </font>
    <font>
      <sz val="14"/>
      <color theme="1"/>
      <name val="HG丸ｺﾞｼｯｸM-PRO"/>
      <family val="2"/>
      <charset val="128"/>
    </font>
    <font>
      <b/>
      <sz val="14"/>
      <color theme="1"/>
      <name val="HG丸ｺﾞｼｯｸM-PRO"/>
      <family val="2"/>
      <charset val="128"/>
    </font>
    <font>
      <sz val="13"/>
      <color theme="1"/>
      <name val="HG丸ｺﾞｼｯｸM-PRO"/>
      <family val="2"/>
      <charset val="128"/>
    </font>
    <font>
      <sz val="12"/>
      <color theme="1"/>
      <name val="HG丸ｺﾞｼｯｸM-PRO"/>
      <family val="2"/>
      <charset val="128"/>
    </font>
    <font>
      <b/>
      <sz val="12"/>
      <color theme="1"/>
      <name val="HG丸ｺﾞｼｯｸM-PRO"/>
      <family val="2"/>
      <charset val="128"/>
    </font>
    <font>
      <sz val="9"/>
      <color theme="1"/>
      <name val="HG丸ｺﾞｼｯｸM-PRO"/>
      <family val="2"/>
      <charset val="128"/>
    </font>
    <font>
      <b/>
      <sz val="13"/>
      <color rgb="FFFF0000"/>
      <name val="HG丸ｺﾞｼｯｸM-PRO"/>
      <family val="2"/>
      <charset val="128"/>
    </font>
    <font>
      <b/>
      <sz val="9"/>
      <color rgb="FFFF0000"/>
      <name val="HG丸ｺﾞｼｯｸM-PRO"/>
      <family val="2"/>
      <charset val="128"/>
    </font>
    <font>
      <sz val="12"/>
      <name val="HG丸ｺﾞｼｯｸM-PRO"/>
      <family val="2"/>
      <charset val="128"/>
    </font>
    <font>
      <sz val="12"/>
      <color rgb="FFFF0000"/>
      <name val="HG丸ｺﾞｼｯｸM-PRO"/>
      <family val="2"/>
      <charset val="128"/>
    </font>
    <font>
      <b/>
      <sz val="12"/>
      <color rgb="FFFF0000"/>
      <name val="HG丸ｺﾞｼｯｸM-PRO"/>
      <family val="2"/>
      <charset val="128"/>
    </font>
    <font>
      <b/>
      <sz val="12"/>
      <name val="HG丸ｺﾞｼｯｸM-PRO"/>
      <family val="2"/>
      <charset val="128"/>
    </font>
    <font>
      <sz val="22"/>
      <color theme="1"/>
      <name val="HG丸ｺﾞｼｯｸM-PRO"/>
      <family val="2"/>
      <charset val="128"/>
    </font>
    <font>
      <sz val="10"/>
      <color theme="1"/>
      <name val="HG丸ｺﾞｼｯｸM-PRO"/>
      <family val="2"/>
      <charset val="128"/>
    </font>
    <font>
      <sz val="20"/>
      <color theme="1"/>
      <name val="HG丸ｺﾞｼｯｸM-PRO"/>
      <family val="2"/>
      <charset val="128"/>
    </font>
    <font>
      <b/>
      <sz val="24"/>
      <name val="HG丸ｺﾞｼｯｸM-PRO"/>
      <family val="2"/>
      <charset val="128"/>
    </font>
    <font>
      <sz val="14"/>
      <name val="HG丸ｺﾞｼｯｸM-PRO"/>
      <family val="2"/>
      <charset val="128"/>
    </font>
    <font>
      <b/>
      <sz val="14"/>
      <name val="HG丸ｺﾞｼｯｸM-PRO"/>
      <family val="2"/>
      <charset val="128"/>
    </font>
    <font>
      <sz val="11"/>
      <name val="HG丸ｺﾞｼｯｸM-PRO"/>
      <family val="2"/>
      <charset val="128"/>
    </font>
    <font>
      <sz val="16"/>
      <name val="HG丸ｺﾞｼｯｸM-PRO"/>
      <family val="2"/>
      <charset val="128"/>
    </font>
    <font>
      <b/>
      <sz val="18"/>
      <name val="HG丸ｺﾞｼｯｸM-PRO"/>
      <family val="2"/>
      <charset val="128"/>
    </font>
    <font>
      <b/>
      <sz val="20"/>
      <name val="HG丸ｺﾞｼｯｸM-PRO"/>
      <family val="2"/>
      <charset val="128"/>
    </font>
    <font>
      <sz val="18"/>
      <name val="HG丸ｺﾞｼｯｸM-PRO"/>
      <family val="2"/>
      <charset val="128"/>
    </font>
    <font>
      <sz val="10"/>
      <name val="HG丸ｺﾞｼｯｸM-PRO"/>
      <family val="2"/>
      <charset val="128"/>
    </font>
    <font>
      <b/>
      <sz val="11"/>
      <name val="HG丸ｺﾞｼｯｸM-PRO"/>
      <family val="2"/>
      <charset val="128"/>
    </font>
    <font>
      <b/>
      <sz val="10"/>
      <name val="HG丸ｺﾞｼｯｸM-PRO"/>
      <family val="2"/>
      <charset val="128"/>
    </font>
    <font>
      <b/>
      <sz val="18"/>
      <color theme="1"/>
      <name val="HG丸ｺﾞｼｯｸM-PRO"/>
      <family val="2"/>
      <charset val="128"/>
    </font>
    <font>
      <sz val="12"/>
      <color theme="0"/>
      <name val="HG丸ｺﾞｼｯｸM-PRO"/>
      <family val="2"/>
      <charset val="128"/>
    </font>
    <font>
      <sz val="14"/>
      <color theme="0"/>
      <name val="HG丸ｺﾞｼｯｸM-PRO"/>
      <family val="2"/>
      <charset val="128"/>
    </font>
    <font>
      <sz val="14"/>
      <color rgb="FF000000"/>
      <name val="HG丸ｺﾞｼｯｸM-PRO"/>
      <family val="2"/>
      <charset val="128"/>
    </font>
    <font>
      <sz val="20"/>
      <name val="HG丸ｺﾞｼｯｸM-PRO"/>
      <family val="2"/>
      <charset val="128"/>
    </font>
    <font>
      <b/>
      <sz val="22"/>
      <name val="HG丸ｺﾞｼｯｸM-PRO"/>
      <family val="2"/>
      <charset val="128"/>
    </font>
    <font>
      <sz val="9"/>
      <name val="HG丸ｺﾞｼｯｸM-PRO"/>
      <family val="2"/>
      <charset val="128"/>
    </font>
    <font>
      <sz val="9.5"/>
      <name val="HG丸ｺﾞｼｯｸM-PRO"/>
      <family val="2"/>
      <charset val="128"/>
    </font>
    <font>
      <sz val="10.5"/>
      <name val="HG丸ｺﾞｼｯｸM-PRO"/>
      <family val="2"/>
      <charset val="128"/>
    </font>
    <font>
      <sz val="10"/>
      <color rgb="FFFF0000"/>
      <name val="HG丸ｺﾞｼｯｸM-PRO"/>
      <family val="2"/>
      <charset val="128"/>
    </font>
    <font>
      <b/>
      <sz val="10.5"/>
      <name val="HG丸ｺﾞｼｯｸM-PRO"/>
      <family val="2"/>
      <charset val="128"/>
    </font>
    <font>
      <sz val="11"/>
      <color theme="4" tint="0.79998168889431442"/>
      <name val="HG丸ｺﾞｼｯｸM-PRO"/>
      <family val="2"/>
      <charset val="128"/>
    </font>
    <font>
      <sz val="10"/>
      <color theme="4" tint="0.79998168889431442"/>
      <name val="HG丸ｺﾞｼｯｸM-PRO"/>
      <family val="2"/>
      <charset val="128"/>
    </font>
    <font>
      <b/>
      <sz val="11"/>
      <color rgb="FFFF0000"/>
      <name val="HG丸ｺﾞｼｯｸM-PRO"/>
      <family val="2"/>
      <charset val="128"/>
    </font>
    <font>
      <sz val="13"/>
      <name val="HG丸ｺﾞｼｯｸM-PRO"/>
      <family val="2"/>
      <charset val="128"/>
    </font>
    <font>
      <b/>
      <u val="double"/>
      <sz val="11"/>
      <name val="HG丸ｺﾞｼｯｸM-PRO"/>
      <family val="2"/>
      <charset val="128"/>
    </font>
    <font>
      <sz val="11"/>
      <color rgb="FFFF0000"/>
      <name val="HG丸ｺﾞｼｯｸM-PRO"/>
      <family val="2"/>
      <charset val="128"/>
    </font>
    <font>
      <sz val="12"/>
      <color rgb="FFFF0000"/>
      <name val="HG丸ｺﾞｼｯｸM-PRO"/>
      <family val="3"/>
      <charset val="128"/>
    </font>
    <font>
      <b/>
      <sz val="12"/>
      <color theme="1"/>
      <name val="HG丸ｺﾞｼｯｸM-PRO"/>
      <family val="3"/>
      <charset val="128"/>
    </font>
    <font>
      <sz val="11"/>
      <color theme="0"/>
      <name val="HG丸ｺﾞｼｯｸM-PRO"/>
      <family val="2"/>
      <charset val="128"/>
    </font>
    <font>
      <sz val="10"/>
      <color theme="0"/>
      <name val="HG丸ｺﾞｼｯｸM-PRO"/>
      <family val="2"/>
      <charset val="128"/>
    </font>
    <font>
      <sz val="12"/>
      <color theme="0"/>
      <name val="HG丸ｺﾞｼｯｸM-PRO"/>
      <family val="3"/>
      <charset val="128"/>
    </font>
    <font>
      <sz val="12"/>
      <color theme="1"/>
      <name val="HG丸ｺﾞｼｯｸM-PRO"/>
      <family val="3"/>
      <charset val="128"/>
    </font>
    <font>
      <b/>
      <sz val="11"/>
      <color theme="1"/>
      <name val="HG丸ｺﾞｼｯｸM-PRO"/>
      <family val="3"/>
      <charset val="128"/>
    </font>
    <font>
      <b/>
      <sz val="11"/>
      <name val="HG丸ｺﾞｼｯｸM-PRO"/>
      <family val="3"/>
      <charset val="128"/>
    </font>
    <font>
      <sz val="14"/>
      <color theme="1"/>
      <name val="HG丸ｺﾞｼｯｸM-PRO"/>
      <family val="3"/>
      <charset val="128"/>
    </font>
  </fonts>
  <fills count="12">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C00000"/>
        <bgColor indexed="64"/>
      </patternFill>
    </fill>
    <fill>
      <patternFill patternType="solid">
        <fgColor rgb="FFFF000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diagonal/>
    </border>
    <border>
      <left style="medium">
        <color rgb="FFFF0000"/>
      </left>
      <right style="medium">
        <color rgb="FFFF0000"/>
      </right>
      <top style="medium">
        <color rgb="FFFF0000"/>
      </top>
      <bottom/>
      <diagonal/>
    </border>
    <border>
      <left style="medium">
        <color rgb="FFFF0000"/>
      </left>
      <right style="medium">
        <color rgb="FFFF0000"/>
      </right>
      <top style="medium">
        <color rgb="FFFF0000"/>
      </top>
      <bottom style="medium">
        <color indexed="64"/>
      </bottom>
      <diagonal/>
    </border>
    <border>
      <left/>
      <right/>
      <top/>
      <bottom style="dashed">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2">
    <xf numFmtId="0" fontId="0" fillId="0" borderId="0" xfId="0">
      <alignment vertical="center"/>
    </xf>
    <xf numFmtId="0" fontId="0" fillId="0" borderId="1" xfId="0" applyBorder="1">
      <alignment vertical="center"/>
    </xf>
    <xf numFmtId="0" fontId="0" fillId="5" borderId="1" xfId="0" applyFill="1" applyBorder="1" applyAlignment="1">
      <alignment horizontal="center" vertical="center"/>
    </xf>
    <xf numFmtId="0" fontId="0" fillId="0" borderId="1" xfId="0" applyBorder="1" applyAlignment="1">
      <alignment vertical="center" shrinkToFit="1"/>
    </xf>
    <xf numFmtId="0" fontId="0" fillId="0" borderId="1" xfId="0" applyBorder="1" applyAlignment="1">
      <alignment vertical="top" wrapText="1"/>
    </xf>
    <xf numFmtId="0" fontId="0" fillId="0" borderId="0" xfId="0" applyAlignment="1">
      <alignment vertical="top"/>
    </xf>
    <xf numFmtId="55" fontId="0" fillId="0" borderId="1" xfId="0" applyNumberFormat="1" applyBorder="1" applyAlignment="1">
      <alignment horizontal="right" vertical="center"/>
    </xf>
    <xf numFmtId="0" fontId="7" fillId="0" borderId="0" xfId="0" applyFont="1">
      <alignment vertical="center"/>
    </xf>
    <xf numFmtId="0" fontId="7" fillId="7" borderId="0" xfId="0" applyFont="1" applyFill="1">
      <alignment vertical="center"/>
    </xf>
    <xf numFmtId="0" fontId="13" fillId="0" borderId="3" xfId="0" applyFont="1" applyBorder="1" applyAlignment="1">
      <alignment horizontal="center" vertical="center"/>
    </xf>
    <xf numFmtId="0" fontId="14" fillId="7" borderId="0" xfId="0" applyFont="1" applyFill="1">
      <alignment vertical="center"/>
    </xf>
    <xf numFmtId="0" fontId="16" fillId="4" borderId="0" xfId="0" applyFont="1" applyFill="1">
      <alignment vertical="center"/>
    </xf>
    <xf numFmtId="0" fontId="13" fillId="7" borderId="0" xfId="0" applyFont="1" applyFill="1">
      <alignment vertical="center"/>
    </xf>
    <xf numFmtId="0" fontId="13" fillId="0" borderId="8" xfId="0" applyFont="1" applyBorder="1">
      <alignment vertical="center"/>
    </xf>
    <xf numFmtId="0" fontId="21" fillId="0" borderId="0" xfId="0" applyFont="1" applyAlignment="1">
      <alignment horizontal="left" vertical="center"/>
    </xf>
    <xf numFmtId="0" fontId="16" fillId="5" borderId="7" xfId="0" applyFont="1" applyFill="1" applyBorder="1" applyAlignment="1">
      <alignment horizontal="left" vertical="center"/>
    </xf>
    <xf numFmtId="0" fontId="16" fillId="4" borderId="7" xfId="0" applyFont="1" applyFill="1" applyBorder="1">
      <alignment vertical="center"/>
    </xf>
    <xf numFmtId="0" fontId="16" fillId="4" borderId="18" xfId="0" applyFont="1" applyFill="1" applyBorder="1">
      <alignment vertical="center"/>
    </xf>
    <xf numFmtId="0" fontId="16" fillId="4" borderId="7"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7" fillId="0" borderId="0" xfId="0" applyFont="1">
      <alignment vertical="center"/>
    </xf>
    <xf numFmtId="0" fontId="16" fillId="4" borderId="9" xfId="0" applyFont="1" applyFill="1" applyBorder="1" applyAlignment="1">
      <alignment horizontal="left" vertical="center" wrapText="1"/>
    </xf>
    <xf numFmtId="0" fontId="7" fillId="6" borderId="0" xfId="0" applyFont="1" applyFill="1">
      <alignment vertical="center"/>
    </xf>
    <xf numFmtId="0" fontId="25" fillId="6" borderId="0" xfId="0" applyFont="1" applyFill="1" applyAlignment="1">
      <alignment horizontal="left" vertical="center"/>
    </xf>
    <xf numFmtId="0" fontId="16" fillId="6" borderId="0" xfId="0" applyFont="1" applyFill="1">
      <alignment vertical="center"/>
    </xf>
    <xf numFmtId="0" fontId="16" fillId="0" borderId="1" xfId="0" applyFont="1" applyBorder="1" applyAlignment="1">
      <alignment horizontal="center" vertical="center"/>
    </xf>
    <xf numFmtId="0" fontId="16" fillId="6" borderId="0" xfId="0" applyFont="1" applyFill="1" applyAlignment="1">
      <alignment vertical="center" wrapText="1"/>
    </xf>
    <xf numFmtId="0" fontId="27" fillId="6" borderId="0" xfId="0" applyFont="1" applyFill="1" applyAlignment="1">
      <alignment horizontal="left" vertical="center"/>
    </xf>
    <xf numFmtId="0" fontId="24" fillId="0" borderId="0" xfId="0" applyFont="1">
      <alignment vertical="center"/>
    </xf>
    <xf numFmtId="0" fontId="31" fillId="0" borderId="0" xfId="0" applyFont="1" applyAlignment="1">
      <alignment horizontal="center" vertical="center"/>
    </xf>
    <xf numFmtId="0" fontId="31"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21" fillId="0" borderId="48" xfId="0" applyFont="1" applyBorder="1" applyAlignment="1">
      <alignment horizontal="center" vertical="center"/>
    </xf>
    <xf numFmtId="0" fontId="21" fillId="0" borderId="53" xfId="0" applyFont="1" applyBorder="1" applyAlignment="1">
      <alignment horizontal="center" vertical="center" wrapText="1"/>
    </xf>
    <xf numFmtId="0" fontId="29" fillId="0" borderId="3" xfId="0" applyFont="1" applyBorder="1" applyAlignment="1">
      <alignment horizontal="center" vertical="center"/>
    </xf>
    <xf numFmtId="0" fontId="31" fillId="0" borderId="2" xfId="0" applyFont="1" applyBorder="1" applyAlignment="1">
      <alignment horizontal="center" vertical="center"/>
    </xf>
    <xf numFmtId="0" fontId="31" fillId="0" borderId="9" xfId="0" applyFont="1" applyBorder="1" applyAlignment="1">
      <alignment horizontal="center" vertical="center"/>
    </xf>
    <xf numFmtId="0" fontId="21" fillId="0" borderId="0" xfId="0" applyFont="1" applyAlignment="1">
      <alignment vertical="center" shrinkToFit="1"/>
    </xf>
    <xf numFmtId="0" fontId="21" fillId="0" borderId="22" xfId="0" applyFont="1" applyBorder="1" applyAlignment="1">
      <alignment horizontal="center" vertical="center"/>
    </xf>
    <xf numFmtId="0" fontId="35" fillId="0" borderId="0" xfId="0" applyFont="1" applyAlignment="1">
      <alignment vertical="center" shrinkToFit="1"/>
    </xf>
    <xf numFmtId="0" fontId="21" fillId="0" borderId="20" xfId="0" applyFont="1" applyBorder="1" applyAlignment="1">
      <alignment horizontal="center" vertical="center"/>
    </xf>
    <xf numFmtId="0" fontId="32" fillId="0" borderId="0" xfId="0" applyFont="1" applyAlignment="1">
      <alignment vertical="center" shrinkToFit="1"/>
    </xf>
    <xf numFmtId="0" fontId="21" fillId="0" borderId="15" xfId="0" applyFont="1" applyBorder="1" applyAlignment="1">
      <alignment horizontal="center" vertical="center"/>
    </xf>
    <xf numFmtId="0" fontId="21" fillId="0" borderId="9" xfId="0" applyFont="1" applyBorder="1" applyAlignment="1">
      <alignment horizontal="center" vertical="center"/>
    </xf>
    <xf numFmtId="0" fontId="29" fillId="0" borderId="0" xfId="0" applyFont="1">
      <alignment vertical="center"/>
    </xf>
    <xf numFmtId="0" fontId="30" fillId="0" borderId="0" xfId="0" applyFont="1" applyAlignment="1"/>
    <xf numFmtId="0" fontId="31" fillId="0" borderId="0" xfId="0" applyFont="1" applyAlignment="1">
      <alignment vertical="center" shrinkToFit="1"/>
    </xf>
    <xf numFmtId="5" fontId="30" fillId="0" borderId="0" xfId="0" applyNumberFormat="1" applyFont="1" applyAlignment="1"/>
    <xf numFmtId="176" fontId="21" fillId="0" borderId="0" xfId="0" applyNumberFormat="1" applyFont="1">
      <alignment vertical="center"/>
    </xf>
    <xf numFmtId="0" fontId="30" fillId="0" borderId="0" xfId="0" applyFont="1">
      <alignment vertical="center"/>
    </xf>
    <xf numFmtId="0" fontId="29" fillId="0" borderId="47" xfId="0" applyFont="1" applyBorder="1" applyAlignment="1">
      <alignment horizontal="center" vertical="center"/>
    </xf>
    <xf numFmtId="0" fontId="13" fillId="0" borderId="0" xfId="0" applyFont="1">
      <alignment vertical="center"/>
    </xf>
    <xf numFmtId="0" fontId="24" fillId="0" borderId="0" xfId="0" applyFont="1" applyAlignment="1">
      <alignment vertical="center" shrinkToFit="1"/>
    </xf>
    <xf numFmtId="183" fontId="29" fillId="0" borderId="0" xfId="0" applyNumberFormat="1" applyFont="1" applyAlignment="1">
      <alignment horizontal="right" vertical="center"/>
    </xf>
    <xf numFmtId="0" fontId="7" fillId="0" borderId="18" xfId="0" applyFont="1" applyBorder="1">
      <alignment vertical="center"/>
    </xf>
    <xf numFmtId="0" fontId="7" fillId="0" borderId="11" xfId="0" applyFont="1" applyBorder="1">
      <alignment vertical="center"/>
    </xf>
    <xf numFmtId="0" fontId="17" fillId="0" borderId="0" xfId="0" applyFont="1" applyAlignment="1">
      <alignment horizontal="left" vertical="center"/>
    </xf>
    <xf numFmtId="0" fontId="7" fillId="8" borderId="1" xfId="0" applyFont="1" applyFill="1" applyBorder="1" applyAlignment="1">
      <alignment horizontal="center" vertical="center"/>
    </xf>
    <xf numFmtId="20" fontId="16" fillId="0" borderId="1" xfId="0" applyNumberFormat="1" applyFont="1" applyBorder="1" applyAlignment="1">
      <alignment horizontal="center" vertical="center"/>
    </xf>
    <xf numFmtId="0" fontId="7" fillId="4" borderId="0" xfId="0" applyFont="1" applyFill="1">
      <alignment vertical="center"/>
    </xf>
    <xf numFmtId="0" fontId="7" fillId="0" borderId="3" xfId="0" applyFont="1" applyBorder="1">
      <alignment vertical="center"/>
    </xf>
    <xf numFmtId="0" fontId="7" fillId="0" borderId="4" xfId="0" applyFont="1" applyBorder="1">
      <alignment vertical="center"/>
    </xf>
    <xf numFmtId="0" fontId="7" fillId="9" borderId="4" xfId="0" applyFont="1" applyFill="1" applyBorder="1">
      <alignment vertical="center"/>
    </xf>
    <xf numFmtId="0" fontId="16" fillId="0" borderId="0" xfId="0" applyFont="1">
      <alignment vertical="center"/>
    </xf>
    <xf numFmtId="0" fontId="7" fillId="2" borderId="1" xfId="0" applyFont="1" applyFill="1" applyBorder="1">
      <alignment vertical="center"/>
    </xf>
    <xf numFmtId="0" fontId="8" fillId="0" borderId="7" xfId="0" applyFont="1" applyBorder="1">
      <alignment vertical="center"/>
    </xf>
    <xf numFmtId="0" fontId="7" fillId="3" borderId="1" xfId="0" applyFont="1" applyFill="1" applyBorder="1">
      <alignment vertical="center"/>
    </xf>
    <xf numFmtId="0" fontId="8" fillId="0" borderId="0" xfId="0" applyFont="1">
      <alignment vertical="center"/>
    </xf>
    <xf numFmtId="0" fontId="8" fillId="0" borderId="5" xfId="0" applyFont="1" applyBorder="1">
      <alignment vertical="center"/>
    </xf>
    <xf numFmtId="0" fontId="8" fillId="0" borderId="9" xfId="0" applyFont="1" applyBorder="1">
      <alignment vertical="center"/>
    </xf>
    <xf numFmtId="0" fontId="7" fillId="0" borderId="10" xfId="0" applyFont="1" applyBorder="1">
      <alignment vertical="center"/>
    </xf>
    <xf numFmtId="0" fontId="8" fillId="7" borderId="0" xfId="0" applyFont="1" applyFill="1">
      <alignment vertical="center"/>
    </xf>
    <xf numFmtId="0" fontId="13" fillId="0" borderId="1" xfId="0" applyFont="1" applyBorder="1" applyAlignment="1">
      <alignment horizontal="center" vertical="center"/>
    </xf>
    <xf numFmtId="181" fontId="8" fillId="9" borderId="3" xfId="0" applyNumberFormat="1" applyFont="1" applyFill="1" applyBorder="1">
      <alignment vertical="center"/>
    </xf>
    <xf numFmtId="181" fontId="8" fillId="9" borderId="4" xfId="0" applyNumberFormat="1" applyFont="1" applyFill="1" applyBorder="1">
      <alignment vertical="center"/>
    </xf>
    <xf numFmtId="0" fontId="13" fillId="0" borderId="3" xfId="0" applyFont="1" applyBorder="1">
      <alignment vertical="center"/>
    </xf>
    <xf numFmtId="0" fontId="13" fillId="0" borderId="19" xfId="0" applyFont="1" applyBorder="1" applyAlignment="1">
      <alignment horizontal="center" vertical="center"/>
    </xf>
    <xf numFmtId="0" fontId="18" fillId="4" borderId="22" xfId="0" applyFont="1" applyFill="1" applyBorder="1" applyAlignment="1">
      <alignment horizontal="center" vertical="center"/>
    </xf>
    <xf numFmtId="0" fontId="16" fillId="4" borderId="25" xfId="0" applyFont="1" applyFill="1" applyBorder="1" applyAlignment="1">
      <alignment horizontal="center" vertical="center"/>
    </xf>
    <xf numFmtId="0" fontId="13" fillId="7" borderId="0" xfId="0" applyFont="1" applyFill="1" applyAlignment="1">
      <alignment horizontal="center" vertical="center"/>
    </xf>
    <xf numFmtId="0" fontId="16" fillId="7" borderId="0" xfId="0" applyFont="1" applyFill="1" applyAlignment="1">
      <alignment horizontal="center" vertical="center"/>
    </xf>
    <xf numFmtId="0" fontId="9" fillId="7" borderId="0" xfId="0" applyFont="1" applyFill="1" applyAlignment="1">
      <alignment horizontal="left" vertical="center"/>
    </xf>
    <xf numFmtId="0" fontId="15" fillId="7" borderId="0" xfId="0" applyFont="1" applyFill="1" applyAlignment="1">
      <alignment horizontal="left" vertical="center"/>
    </xf>
    <xf numFmtId="0" fontId="16" fillId="4" borderId="3" xfId="0" applyFont="1" applyFill="1" applyBorder="1" applyAlignment="1">
      <alignment horizontal="left" vertical="center"/>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7" fillId="7" borderId="5" xfId="0" applyFont="1" applyFill="1" applyBorder="1">
      <alignment vertical="center"/>
    </xf>
    <xf numFmtId="0" fontId="7" fillId="7" borderId="10" xfId="0" applyFont="1" applyFill="1" applyBorder="1">
      <alignment vertical="center"/>
    </xf>
    <xf numFmtId="0" fontId="7" fillId="7" borderId="7" xfId="0" applyFont="1" applyFill="1" applyBorder="1">
      <alignment vertical="center"/>
    </xf>
    <xf numFmtId="0" fontId="16" fillId="4" borderId="0" xfId="0" applyFont="1" applyFill="1" applyAlignment="1">
      <alignment horizontal="center" vertical="center"/>
    </xf>
    <xf numFmtId="0" fontId="15" fillId="7" borderId="0" xfId="0" applyFont="1" applyFill="1" applyAlignment="1">
      <alignment vertical="center" wrapText="1"/>
    </xf>
    <xf numFmtId="0" fontId="9" fillId="7" borderId="0" xfId="0" applyFont="1" applyFill="1" applyAlignment="1">
      <alignment horizontal="left" vertical="center" shrinkToFit="1"/>
    </xf>
    <xf numFmtId="0" fontId="15" fillId="7" borderId="0" xfId="0" applyFont="1" applyFill="1">
      <alignment vertical="center"/>
    </xf>
    <xf numFmtId="0" fontId="16" fillId="4" borderId="2" xfId="0" applyFont="1" applyFill="1" applyBorder="1">
      <alignment vertical="center"/>
    </xf>
    <xf numFmtId="0" fontId="16" fillId="4" borderId="3" xfId="0" applyFont="1" applyFill="1" applyBorder="1">
      <alignment vertical="center"/>
    </xf>
    <xf numFmtId="0" fontId="17" fillId="4" borderId="3" xfId="0" applyFont="1" applyFill="1" applyBorder="1">
      <alignment vertical="center"/>
    </xf>
    <xf numFmtId="0" fontId="16" fillId="4" borderId="2" xfId="0" applyFont="1" applyFill="1" applyBorder="1" applyAlignment="1">
      <alignment horizontal="left" vertical="center"/>
    </xf>
    <xf numFmtId="0" fontId="20" fillId="7" borderId="0" xfId="0" applyFont="1" applyFill="1">
      <alignment vertical="center"/>
    </xf>
    <xf numFmtId="0" fontId="13" fillId="7" borderId="0" xfId="0" applyFont="1" applyFill="1" applyAlignment="1">
      <alignment vertical="center" shrinkToFit="1"/>
    </xf>
    <xf numFmtId="0" fontId="14" fillId="7" borderId="0" xfId="0" applyFont="1" applyFill="1" applyAlignment="1">
      <alignment horizontal="center" vertical="center" shrinkToFit="1"/>
    </xf>
    <xf numFmtId="0" fontId="7" fillId="7" borderId="0" xfId="0" applyFont="1" applyFill="1" applyAlignment="1">
      <alignment horizontal="center" vertical="center"/>
    </xf>
    <xf numFmtId="0" fontId="21" fillId="7" borderId="0" xfId="0" applyFont="1" applyFill="1" applyAlignment="1">
      <alignment horizontal="left" vertical="center"/>
    </xf>
    <xf numFmtId="0" fontId="7" fillId="0" borderId="0" xfId="0" applyFont="1" applyAlignment="1">
      <alignment horizontal="center" vertical="center"/>
    </xf>
    <xf numFmtId="0" fontId="26" fillId="0" borderId="22" xfId="0" applyFont="1" applyBorder="1" applyAlignment="1">
      <alignment horizontal="center" vertical="center"/>
    </xf>
    <xf numFmtId="0" fontId="16" fillId="0" borderId="21" xfId="0" applyFont="1" applyBorder="1" applyAlignment="1">
      <alignment horizontal="center" vertical="center"/>
    </xf>
    <xf numFmtId="0" fontId="21" fillId="0" borderId="2" xfId="0" applyFont="1" applyBorder="1">
      <alignment vertical="center"/>
    </xf>
    <xf numFmtId="0" fontId="21" fillId="0" borderId="3" xfId="0" applyFont="1" applyBorder="1">
      <alignment vertical="center"/>
    </xf>
    <xf numFmtId="0" fontId="16" fillId="0" borderId="6" xfId="0" applyFont="1" applyBorder="1">
      <alignment vertical="center"/>
    </xf>
    <xf numFmtId="0" fontId="16" fillId="0" borderId="7" xfId="0" applyFont="1" applyBorder="1">
      <alignment vertical="center"/>
    </xf>
    <xf numFmtId="0" fontId="16" fillId="0" borderId="8" xfId="0" applyFont="1" applyBorder="1">
      <alignment vertical="center"/>
    </xf>
    <xf numFmtId="0" fontId="16" fillId="0" borderId="9" xfId="0" applyFont="1" applyBorder="1" applyAlignment="1">
      <alignment horizontal="left" vertical="center"/>
    </xf>
    <xf numFmtId="0" fontId="16" fillId="0" borderId="10" xfId="0" applyFont="1" applyBorder="1" applyAlignment="1">
      <alignment horizontal="left" vertical="center"/>
    </xf>
    <xf numFmtId="0" fontId="16" fillId="0" borderId="2" xfId="0" applyFont="1" applyBorder="1">
      <alignment vertical="center"/>
    </xf>
    <xf numFmtId="0" fontId="16" fillId="0" borderId="3" xfId="0" applyFont="1" applyBorder="1">
      <alignment vertical="center"/>
    </xf>
    <xf numFmtId="0" fontId="7" fillId="0" borderId="16" xfId="0" applyFont="1" applyBorder="1">
      <alignment vertical="center"/>
    </xf>
    <xf numFmtId="0" fontId="13" fillId="4" borderId="16" xfId="0" applyFont="1" applyFill="1" applyBorder="1">
      <alignment vertical="center"/>
    </xf>
    <xf numFmtId="0" fontId="7" fillId="0" borderId="13" xfId="0" applyFont="1" applyBorder="1">
      <alignment vertical="center"/>
    </xf>
    <xf numFmtId="0" fontId="13" fillId="4" borderId="13" xfId="0" applyFont="1" applyFill="1" applyBorder="1">
      <alignment vertical="center"/>
    </xf>
    <xf numFmtId="0" fontId="13" fillId="0" borderId="17" xfId="0" applyFont="1" applyBorder="1">
      <alignment vertical="center"/>
    </xf>
    <xf numFmtId="0" fontId="13" fillId="0" borderId="11" xfId="0" applyFont="1" applyBorder="1">
      <alignment vertical="center"/>
    </xf>
    <xf numFmtId="0" fontId="13" fillId="0" borderId="4" xfId="0" applyFont="1" applyBorder="1" applyAlignment="1">
      <alignment horizontal="left" vertical="center"/>
    </xf>
    <xf numFmtId="0" fontId="7" fillId="0" borderId="6" xfId="0" applyFont="1" applyBorder="1">
      <alignment vertical="center"/>
    </xf>
    <xf numFmtId="0" fontId="7" fillId="0" borderId="5" xfId="0" applyFont="1" applyBorder="1">
      <alignment vertical="center"/>
    </xf>
    <xf numFmtId="0" fontId="7" fillId="0" borderId="9" xfId="0" applyFont="1" applyBorder="1">
      <alignment vertical="center"/>
    </xf>
    <xf numFmtId="0" fontId="8" fillId="4" borderId="3" xfId="0" applyFont="1" applyFill="1" applyBorder="1" applyAlignment="1">
      <alignment horizontal="center" vertical="center"/>
    </xf>
    <xf numFmtId="0" fontId="16" fillId="4" borderId="6" xfId="0" applyFont="1" applyFill="1" applyBorder="1">
      <alignment vertical="center"/>
    </xf>
    <xf numFmtId="0" fontId="16" fillId="4" borderId="69" xfId="0" applyFont="1" applyFill="1" applyBorder="1" applyAlignment="1">
      <alignment horizontal="right" vertical="center" wrapText="1"/>
    </xf>
    <xf numFmtId="0" fontId="8" fillId="3" borderId="69" xfId="0" applyFont="1" applyFill="1" applyBorder="1" applyAlignment="1" applyProtection="1">
      <alignment horizontal="center" vertical="center" wrapText="1"/>
      <protection locked="0"/>
    </xf>
    <xf numFmtId="0" fontId="17" fillId="4" borderId="69" xfId="0" applyFont="1" applyFill="1" applyBorder="1" applyAlignment="1">
      <alignment horizontal="center" vertical="center" wrapText="1"/>
    </xf>
    <xf numFmtId="0" fontId="17" fillId="4" borderId="69" xfId="0" applyFont="1" applyFill="1" applyBorder="1" applyAlignment="1">
      <alignment horizontal="left" vertical="center" wrapText="1"/>
    </xf>
    <xf numFmtId="0" fontId="16" fillId="4" borderId="70" xfId="0" applyFont="1" applyFill="1" applyBorder="1" applyAlignment="1">
      <alignment horizontal="left" vertical="center" wrapText="1"/>
    </xf>
    <xf numFmtId="0" fontId="16" fillId="4" borderId="13" xfId="0" applyFont="1" applyFill="1" applyBorder="1" applyAlignment="1">
      <alignment horizontal="right" vertical="center" wrapText="1"/>
    </xf>
    <xf numFmtId="0" fontId="8" fillId="3" borderId="13" xfId="0" applyFont="1" applyFill="1" applyBorder="1" applyAlignment="1" applyProtection="1">
      <alignment horizontal="center" vertical="center" wrapText="1"/>
      <protection locked="0"/>
    </xf>
    <xf numFmtId="0" fontId="17" fillId="4" borderId="13" xfId="0" applyFont="1" applyFill="1" applyBorder="1" applyAlignment="1">
      <alignment horizontal="center" vertical="center" wrapText="1"/>
    </xf>
    <xf numFmtId="0" fontId="17" fillId="4" borderId="13" xfId="0" applyFont="1" applyFill="1" applyBorder="1" applyAlignment="1">
      <alignment horizontal="left" vertical="center" wrapText="1"/>
    </xf>
    <xf numFmtId="0" fontId="16" fillId="4" borderId="14" xfId="0" applyFont="1" applyFill="1" applyBorder="1" applyAlignment="1">
      <alignment horizontal="left" vertical="center" wrapText="1"/>
    </xf>
    <xf numFmtId="0" fontId="16" fillId="5" borderId="6" xfId="0" applyFont="1" applyFill="1" applyBorder="1" applyAlignment="1">
      <alignment horizontal="left" vertical="center"/>
    </xf>
    <xf numFmtId="0" fontId="16" fillId="5" borderId="8" xfId="0" applyFont="1" applyFill="1" applyBorder="1" applyAlignment="1">
      <alignment horizontal="left" vertical="center"/>
    </xf>
    <xf numFmtId="0" fontId="16" fillId="5" borderId="9" xfId="0" applyFont="1" applyFill="1" applyBorder="1">
      <alignment vertical="center"/>
    </xf>
    <xf numFmtId="0" fontId="16" fillId="5" borderId="10" xfId="0" applyFont="1" applyFill="1" applyBorder="1">
      <alignment vertical="center"/>
    </xf>
    <xf numFmtId="0" fontId="16" fillId="5" borderId="10" xfId="0" applyFont="1" applyFill="1" applyBorder="1" applyAlignment="1">
      <alignment horizontal="left" vertical="center"/>
    </xf>
    <xf numFmtId="0" fontId="16" fillId="5" borderId="11" xfId="0" applyFont="1" applyFill="1" applyBorder="1" applyAlignment="1">
      <alignment horizontal="left" vertical="center"/>
    </xf>
    <xf numFmtId="0" fontId="42" fillId="0" borderId="3" xfId="0" applyFont="1" applyBorder="1">
      <alignment vertical="center"/>
    </xf>
    <xf numFmtId="0" fontId="13" fillId="9" borderId="2" xfId="0" applyFont="1" applyFill="1" applyBorder="1">
      <alignment vertical="center"/>
    </xf>
    <xf numFmtId="0" fontId="13" fillId="9" borderId="3" xfId="0" applyFont="1" applyFill="1" applyBorder="1">
      <alignment vertical="center"/>
    </xf>
    <xf numFmtId="0" fontId="13" fillId="9" borderId="4" xfId="0" applyFont="1" applyFill="1" applyBorder="1">
      <alignment vertical="center"/>
    </xf>
    <xf numFmtId="0" fontId="21" fillId="0" borderId="52" xfId="0" applyFont="1" applyBorder="1">
      <alignment vertical="center"/>
    </xf>
    <xf numFmtId="0" fontId="30" fillId="0" borderId="37" xfId="0" applyFont="1" applyBorder="1" applyAlignment="1">
      <alignment horizontal="center" vertical="center" shrinkToFit="1"/>
    </xf>
    <xf numFmtId="0" fontId="21" fillId="0" borderId="37" xfId="0" applyFont="1" applyBorder="1" applyAlignment="1">
      <alignment horizontal="right" vertical="center" shrinkToFit="1"/>
    </xf>
    <xf numFmtId="0" fontId="21" fillId="0" borderId="37" xfId="0" applyFont="1" applyBorder="1" applyAlignment="1">
      <alignment horizontal="left" vertical="center" shrinkToFit="1"/>
    </xf>
    <xf numFmtId="0" fontId="43" fillId="0" borderId="0" xfId="0" applyFont="1">
      <alignment vertical="center"/>
    </xf>
    <xf numFmtId="0" fontId="21" fillId="0" borderId="16" xfId="0" applyFont="1" applyBorder="1">
      <alignment vertical="center"/>
    </xf>
    <xf numFmtId="0" fontId="32" fillId="0" borderId="0" xfId="0" applyFont="1" applyAlignment="1">
      <alignment horizontal="center" vertical="center"/>
    </xf>
    <xf numFmtId="0" fontId="21" fillId="0" borderId="3" xfId="0" applyFont="1" applyBorder="1" applyAlignment="1">
      <alignment horizontal="left" vertical="center"/>
    </xf>
    <xf numFmtId="0" fontId="36" fillId="0" borderId="22" xfId="0" applyFont="1" applyBorder="1" applyAlignment="1">
      <alignment horizontal="center" vertical="center" shrinkToFit="1"/>
    </xf>
    <xf numFmtId="0" fontId="36" fillId="0" borderId="25" xfId="0" applyFont="1" applyBorder="1" applyAlignment="1">
      <alignment horizontal="center" vertical="center" shrinkToFit="1"/>
    </xf>
    <xf numFmtId="0" fontId="21" fillId="0" borderId="48" xfId="0" applyFont="1" applyBorder="1" applyAlignment="1">
      <alignment horizontal="left" vertical="center"/>
    </xf>
    <xf numFmtId="0" fontId="21" fillId="0" borderId="57" xfId="0" applyFont="1" applyBorder="1">
      <alignment vertical="center"/>
    </xf>
    <xf numFmtId="178" fontId="46" fillId="4" borderId="0" xfId="0" applyNumberFormat="1" applyFont="1" applyFill="1" applyProtection="1">
      <alignment vertical="center"/>
      <protection hidden="1"/>
    </xf>
    <xf numFmtId="0" fontId="7" fillId="0" borderId="30" xfId="0" applyFont="1" applyBorder="1">
      <alignment vertical="center"/>
    </xf>
    <xf numFmtId="0" fontId="16" fillId="0" borderId="0" xfId="0" applyFont="1" applyAlignment="1">
      <alignment horizontal="center" vertical="center"/>
    </xf>
    <xf numFmtId="0" fontId="26" fillId="10" borderId="1" xfId="0" applyFont="1" applyFill="1" applyBorder="1">
      <alignment vertical="center"/>
    </xf>
    <xf numFmtId="0" fontId="26" fillId="8" borderId="1" xfId="0" applyFont="1" applyFill="1" applyBorder="1" applyAlignment="1">
      <alignment horizontal="center" vertical="center"/>
    </xf>
    <xf numFmtId="0" fontId="16" fillId="0" borderId="3" xfId="0" applyFont="1" applyBorder="1" applyAlignment="1">
      <alignment horizontal="center" vertical="center"/>
    </xf>
    <xf numFmtId="0" fontId="50" fillId="7" borderId="0" xfId="0" applyFont="1" applyFill="1">
      <alignment vertical="center"/>
    </xf>
    <xf numFmtId="0" fontId="51" fillId="7" borderId="0" xfId="0" applyFont="1" applyFill="1" applyAlignment="1">
      <alignment vertical="center" shrinkToFit="1"/>
    </xf>
    <xf numFmtId="185" fontId="51" fillId="7" borderId="0" xfId="0" applyNumberFormat="1" applyFont="1" applyFill="1" applyAlignment="1">
      <alignment vertical="center" shrinkToFit="1"/>
    </xf>
    <xf numFmtId="0" fontId="7" fillId="0" borderId="29" xfId="0" applyFont="1" applyBorder="1">
      <alignment vertical="center"/>
    </xf>
    <xf numFmtId="0" fontId="52" fillId="0" borderId="0" xfId="0" applyFont="1" applyAlignment="1">
      <alignment horizontal="left" vertical="center"/>
    </xf>
    <xf numFmtId="0" fontId="31" fillId="0" borderId="0" xfId="0" applyFont="1" applyAlignment="1">
      <alignment horizontal="left" vertical="center"/>
    </xf>
    <xf numFmtId="0" fontId="31" fillId="0" borderId="46" xfId="0" applyFont="1" applyBorder="1">
      <alignment vertical="center"/>
    </xf>
    <xf numFmtId="0" fontId="16" fillId="0" borderId="0" xfId="0" applyFont="1" applyAlignment="1">
      <alignment horizontal="left" vertical="center"/>
    </xf>
    <xf numFmtId="0" fontId="9" fillId="7" borderId="0" xfId="0" applyFont="1" applyFill="1">
      <alignment vertical="center"/>
    </xf>
    <xf numFmtId="0" fontId="17" fillId="7" borderId="0" xfId="0" applyFont="1" applyFill="1">
      <alignment vertical="center"/>
    </xf>
    <xf numFmtId="0" fontId="16" fillId="7" borderId="0" xfId="0" applyFont="1" applyFill="1">
      <alignment vertical="center"/>
    </xf>
    <xf numFmtId="0" fontId="21" fillId="0" borderId="1" xfId="0" applyFont="1" applyBorder="1" applyAlignment="1">
      <alignment horizontal="center" vertical="center"/>
    </xf>
    <xf numFmtId="0" fontId="21" fillId="0" borderId="7" xfId="0" applyFont="1" applyBorder="1">
      <alignment vertical="center"/>
    </xf>
    <xf numFmtId="0" fontId="21" fillId="0" borderId="0" xfId="0" applyFont="1" applyAlignment="1">
      <alignment horizontal="left" vertical="center" wrapText="1"/>
    </xf>
    <xf numFmtId="0" fontId="37" fillId="0" borderId="0" xfId="0" applyFont="1" applyAlignment="1">
      <alignment vertical="center" wrapText="1"/>
    </xf>
    <xf numFmtId="0" fontId="31" fillId="0" borderId="0" xfId="0" applyFont="1" applyAlignment="1">
      <alignment vertical="center" wrapText="1"/>
    </xf>
    <xf numFmtId="0" fontId="7" fillId="0" borderId="26" xfId="0" applyFont="1" applyBorder="1">
      <alignment vertical="center"/>
    </xf>
    <xf numFmtId="0" fontId="7" fillId="0" borderId="27" xfId="0" applyFont="1" applyBorder="1">
      <alignment vertical="center"/>
    </xf>
    <xf numFmtId="0" fontId="15" fillId="0" borderId="0" xfId="0" applyFont="1" applyAlignment="1">
      <alignment horizontal="left" vertical="center"/>
    </xf>
    <xf numFmtId="0" fontId="7" fillId="0" borderId="0" xfId="0" applyFont="1" applyAlignment="1">
      <alignment horizontal="left" vertical="center"/>
    </xf>
    <xf numFmtId="0" fontId="7" fillId="0" borderId="30" xfId="0" applyFont="1" applyBorder="1" applyAlignment="1">
      <alignment horizontal="left" vertical="center"/>
    </xf>
    <xf numFmtId="0" fontId="29" fillId="0" borderId="0" xfId="0" applyFont="1" applyAlignment="1">
      <alignment horizontal="left" vertical="center"/>
    </xf>
    <xf numFmtId="0" fontId="53" fillId="0" borderId="0" xfId="0" applyFont="1">
      <alignment vertical="center"/>
    </xf>
    <xf numFmtId="0" fontId="16" fillId="0" borderId="29" xfId="0" applyFont="1" applyBorder="1">
      <alignment vertical="center"/>
    </xf>
    <xf numFmtId="0" fontId="16" fillId="0" borderId="30" xfId="0" applyFont="1" applyBorder="1">
      <alignment vertical="center"/>
    </xf>
    <xf numFmtId="0" fontId="29" fillId="0" borderId="0" xfId="0" applyFont="1" applyAlignment="1">
      <alignment horizontal="center" vertical="center"/>
    </xf>
    <xf numFmtId="0" fontId="15" fillId="0" borderId="0" xfId="0" applyFont="1">
      <alignment vertical="center"/>
    </xf>
    <xf numFmtId="0" fontId="7" fillId="0" borderId="34" xfId="0" applyFont="1" applyBorder="1">
      <alignment vertical="center"/>
    </xf>
    <xf numFmtId="0" fontId="7" fillId="0" borderId="35" xfId="0" applyFont="1" applyBorder="1">
      <alignment vertical="center"/>
    </xf>
    <xf numFmtId="0" fontId="7" fillId="0" borderId="39" xfId="0" applyFont="1" applyBorder="1">
      <alignment vertical="center"/>
    </xf>
    <xf numFmtId="0" fontId="37" fillId="0" borderId="0" xfId="0" applyFont="1">
      <alignment vertical="center"/>
    </xf>
    <xf numFmtId="0" fontId="7" fillId="0" borderId="28" xfId="0" applyFont="1" applyBorder="1">
      <alignment vertical="center"/>
    </xf>
    <xf numFmtId="0" fontId="12" fillId="0" borderId="0" xfId="0" applyFont="1">
      <alignment vertical="center"/>
    </xf>
    <xf numFmtId="0" fontId="21" fillId="0" borderId="0" xfId="0" applyFont="1" applyAlignment="1">
      <alignment vertical="center" wrapText="1"/>
    </xf>
    <xf numFmtId="0" fontId="13" fillId="0" borderId="0" xfId="0" applyFont="1" applyAlignment="1">
      <alignment horizontal="left" vertical="center"/>
    </xf>
    <xf numFmtId="0" fontId="16" fillId="0" borderId="10" xfId="0" applyFont="1" applyBorder="1" applyAlignment="1">
      <alignment horizontal="center" vertical="center"/>
    </xf>
    <xf numFmtId="0" fontId="16" fillId="0" borderId="10" xfId="0" applyFont="1" applyBorder="1" applyAlignment="1">
      <alignment horizontal="right" vertical="center"/>
    </xf>
    <xf numFmtId="0" fontId="16" fillId="0" borderId="10" xfId="0" applyFont="1" applyBorder="1">
      <alignment vertical="center"/>
    </xf>
    <xf numFmtId="0" fontId="16" fillId="0" borderId="3" xfId="0" applyFont="1" applyBorder="1" applyAlignment="1">
      <alignment horizontal="right" vertical="center"/>
    </xf>
    <xf numFmtId="0" fontId="16" fillId="0" borderId="35" xfId="0" applyFont="1" applyBorder="1">
      <alignment vertical="center"/>
    </xf>
    <xf numFmtId="0" fontId="33" fillId="0" borderId="0" xfId="0" applyFont="1">
      <alignment vertical="center"/>
    </xf>
    <xf numFmtId="0" fontId="32" fillId="0" borderId="0" xfId="0" applyFont="1">
      <alignment vertical="center"/>
    </xf>
    <xf numFmtId="0" fontId="43" fillId="0" borderId="0" xfId="0" applyFont="1" applyAlignment="1">
      <alignment horizontal="left" vertical="center"/>
    </xf>
    <xf numFmtId="0" fontId="43" fillId="0" borderId="0" xfId="0" applyFont="1" applyAlignment="1">
      <alignment horizontal="center" vertical="center"/>
    </xf>
    <xf numFmtId="0" fontId="29" fillId="0" borderId="0" xfId="0" applyFont="1" applyAlignment="1">
      <alignment horizontal="left" vertical="top"/>
    </xf>
    <xf numFmtId="0" fontId="12" fillId="0" borderId="0" xfId="0" applyFont="1" applyAlignment="1">
      <alignment horizontal="center" vertical="center" wrapText="1" shrinkToFit="1"/>
    </xf>
    <xf numFmtId="0" fontId="29" fillId="0" borderId="0" xfId="0" applyFont="1" applyAlignment="1">
      <alignment horizontal="center" vertical="center" wrapText="1"/>
    </xf>
    <xf numFmtId="3" fontId="21" fillId="0" borderId="0" xfId="0" applyNumberFormat="1" applyFont="1" applyAlignment="1">
      <alignment vertical="center" shrinkToFit="1"/>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5" xfId="0" applyFont="1" applyBorder="1" applyAlignment="1">
      <alignment horizontal="left" vertical="center"/>
    </xf>
    <xf numFmtId="0" fontId="29" fillId="0" borderId="18" xfId="0" applyFont="1" applyBorder="1" applyAlignment="1">
      <alignment horizontal="left" vertical="center"/>
    </xf>
    <xf numFmtId="0" fontId="21" fillId="0" borderId="5" xfId="0" applyFont="1" applyBorder="1" applyAlignment="1">
      <alignment vertical="center" wrapText="1"/>
    </xf>
    <xf numFmtId="0" fontId="21" fillId="0" borderId="18"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1" fillId="0" borderId="11" xfId="0" applyFont="1" applyBorder="1" applyAlignment="1">
      <alignment vertical="center" wrapText="1"/>
    </xf>
    <xf numFmtId="0" fontId="24" fillId="4" borderId="42" xfId="0" applyFont="1" applyFill="1" applyBorder="1" applyAlignment="1" applyProtection="1">
      <alignment horizontal="center" vertical="center" wrapText="1"/>
      <protection locked="0"/>
    </xf>
    <xf numFmtId="0" fontId="24" fillId="4" borderId="44" xfId="0" applyFont="1" applyFill="1" applyBorder="1" applyAlignment="1" applyProtection="1">
      <alignment horizontal="center" vertical="center" wrapText="1"/>
      <protection locked="0"/>
    </xf>
    <xf numFmtId="0" fontId="49" fillId="4" borderId="41" xfId="0" applyFont="1" applyFill="1" applyBorder="1" applyAlignment="1" applyProtection="1">
      <alignment horizontal="center" vertical="center" wrapText="1"/>
      <protection locked="0"/>
    </xf>
    <xf numFmtId="0" fontId="24" fillId="4" borderId="43" xfId="0" applyFont="1" applyFill="1" applyBorder="1" applyAlignment="1" applyProtection="1">
      <alignment horizontal="center" vertical="center" wrapText="1"/>
      <protection locked="0"/>
    </xf>
    <xf numFmtId="0" fontId="49" fillId="4" borderId="42" xfId="0" applyFont="1" applyFill="1" applyBorder="1" applyAlignment="1" applyProtection="1">
      <alignment horizontal="center" vertical="center" wrapText="1"/>
      <protection locked="0"/>
    </xf>
    <xf numFmtId="0" fontId="24" fillId="4" borderId="45" xfId="0" applyFont="1" applyFill="1" applyBorder="1" applyAlignment="1" applyProtection="1">
      <alignment horizontal="center" vertical="center" wrapText="1"/>
      <protection locked="0"/>
    </xf>
    <xf numFmtId="0" fontId="17" fillId="4" borderId="26" xfId="0" applyFont="1" applyFill="1" applyBorder="1">
      <alignment vertical="center"/>
    </xf>
    <xf numFmtId="0" fontId="7" fillId="4" borderId="27" xfId="0" applyFont="1" applyFill="1" applyBorder="1">
      <alignment vertical="center"/>
    </xf>
    <xf numFmtId="0" fontId="37" fillId="4" borderId="27" xfId="0" applyFont="1" applyFill="1" applyBorder="1">
      <alignment vertical="center"/>
    </xf>
    <xf numFmtId="0" fontId="21" fillId="4" borderId="28" xfId="0" applyFont="1" applyFill="1" applyBorder="1" applyAlignment="1">
      <alignment horizontal="left" vertical="center"/>
    </xf>
    <xf numFmtId="0" fontId="7" fillId="4" borderId="29" xfId="0" applyFont="1" applyFill="1" applyBorder="1">
      <alignment vertical="center"/>
    </xf>
    <xf numFmtId="0" fontId="7" fillId="4" borderId="0" xfId="0" applyFont="1" applyFill="1" applyAlignment="1">
      <alignment vertical="center" wrapText="1"/>
    </xf>
    <xf numFmtId="0" fontId="7" fillId="4" borderId="30" xfId="0" applyFont="1" applyFill="1" applyBorder="1">
      <alignment vertical="center"/>
    </xf>
    <xf numFmtId="0" fontId="31" fillId="4" borderId="29" xfId="0" applyFont="1" applyFill="1" applyBorder="1" applyAlignment="1">
      <alignment vertical="center" shrinkToFit="1"/>
    </xf>
    <xf numFmtId="0" fontId="31" fillId="4" borderId="30" xfId="0" applyFont="1" applyFill="1" applyBorder="1">
      <alignment vertical="center"/>
    </xf>
    <xf numFmtId="0" fontId="55" fillId="4" borderId="30" xfId="0" applyFont="1" applyFill="1" applyBorder="1" applyAlignment="1">
      <alignment vertical="center" shrinkToFit="1"/>
    </xf>
    <xf numFmtId="0" fontId="18" fillId="4" borderId="1" xfId="0" applyFont="1" applyFill="1" applyBorder="1" applyAlignment="1">
      <alignment horizontal="center" vertical="center" shrinkToFit="1"/>
    </xf>
    <xf numFmtId="0" fontId="26" fillId="4" borderId="1" xfId="0" applyFont="1" applyFill="1" applyBorder="1" applyAlignment="1">
      <alignment horizontal="center" vertical="center"/>
    </xf>
    <xf numFmtId="0" fontId="47" fillId="7" borderId="86" xfId="0" applyFont="1" applyFill="1" applyBorder="1" applyAlignment="1">
      <alignment vertical="center" wrapText="1"/>
    </xf>
    <xf numFmtId="0" fontId="45" fillId="7" borderId="6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63" xfId="0" applyFont="1" applyFill="1" applyBorder="1" applyAlignment="1">
      <alignment horizontal="center" vertical="center" wrapText="1"/>
    </xf>
    <xf numFmtId="0" fontId="7" fillId="4" borderId="34" xfId="0" applyFont="1" applyFill="1" applyBorder="1">
      <alignment vertical="center"/>
    </xf>
    <xf numFmtId="0" fontId="31" fillId="4" borderId="35" xfId="0" applyFont="1" applyFill="1" applyBorder="1" applyAlignment="1">
      <alignment vertical="center" wrapText="1"/>
    </xf>
    <xf numFmtId="0" fontId="45" fillId="7" borderId="51"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21" fillId="4" borderId="49" xfId="0" applyFont="1" applyFill="1" applyBorder="1" applyAlignment="1">
      <alignment horizontal="center" vertical="center" wrapText="1"/>
    </xf>
    <xf numFmtId="0" fontId="7" fillId="4" borderId="35" xfId="0" applyFont="1" applyFill="1" applyBorder="1">
      <alignment vertical="center"/>
    </xf>
    <xf numFmtId="0" fontId="7" fillId="4" borderId="39" xfId="0" applyFont="1" applyFill="1" applyBorder="1">
      <alignment vertical="center"/>
    </xf>
    <xf numFmtId="185" fontId="6" fillId="0" borderId="1" xfId="0" applyNumberFormat="1" applyFont="1" applyBorder="1">
      <alignment vertical="center"/>
    </xf>
    <xf numFmtId="0" fontId="40" fillId="10" borderId="2" xfId="0" applyFont="1" applyFill="1" applyBorder="1" applyAlignment="1">
      <alignment horizontal="center" vertical="center"/>
    </xf>
    <xf numFmtId="0" fontId="40" fillId="10" borderId="3" xfId="0" applyFont="1" applyFill="1" applyBorder="1" applyAlignment="1">
      <alignment horizontal="center" vertical="center"/>
    </xf>
    <xf numFmtId="0" fontId="40" fillId="10" borderId="4" xfId="0" applyFont="1" applyFill="1" applyBorder="1" applyAlignment="1">
      <alignment horizontal="center" vertical="center"/>
    </xf>
    <xf numFmtId="0" fontId="16" fillId="8" borderId="19" xfId="0" applyFont="1" applyFill="1" applyBorder="1" applyAlignment="1">
      <alignment horizontal="center" vertical="center" wrapText="1"/>
    </xf>
    <xf numFmtId="0" fontId="16" fillId="8" borderId="21" xfId="0" applyFont="1" applyFill="1" applyBorder="1" applyAlignment="1">
      <alignment horizontal="center" vertical="center" wrapText="1"/>
    </xf>
    <xf numFmtId="0" fontId="16" fillId="8" borderId="20" xfId="0" applyFont="1" applyFill="1" applyBorder="1" applyAlignment="1">
      <alignment horizontal="center" vertical="center" wrapText="1"/>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6" fillId="8" borderId="2"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4" xfId="0" applyFont="1" applyFill="1" applyBorder="1" applyAlignment="1">
      <alignment horizontal="center" vertical="center"/>
    </xf>
    <xf numFmtId="0" fontId="16" fillId="0" borderId="1" xfId="0" applyFont="1" applyBorder="1" applyAlignment="1">
      <alignment horizontal="left" vertical="center" indent="1"/>
    </xf>
    <xf numFmtId="0" fontId="26" fillId="8" borderId="1"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8" fillId="0" borderId="9" xfId="0" applyFont="1" applyBorder="1" applyAlignment="1">
      <alignment vertical="center" shrinkToFit="1"/>
    </xf>
    <xf numFmtId="0" fontId="8" fillId="0" borderId="10" xfId="0" applyFont="1" applyBorder="1" applyAlignment="1">
      <alignment vertical="center" shrinkToFit="1"/>
    </xf>
    <xf numFmtId="0" fontId="8" fillId="0" borderId="11" xfId="0" applyFont="1" applyBorder="1" applyAlignment="1">
      <alignment vertical="center" shrinkToFit="1"/>
    </xf>
    <xf numFmtId="185" fontId="16" fillId="0" borderId="1" xfId="0" applyNumberFormat="1" applyFont="1" applyBorder="1" applyAlignment="1">
      <alignment horizontal="center" vertical="center" shrinkToFit="1"/>
    </xf>
    <xf numFmtId="187" fontId="16" fillId="0" borderId="2" xfId="0" applyNumberFormat="1" applyFont="1" applyBorder="1" applyAlignment="1">
      <alignment horizontal="left" vertical="center" indent="1"/>
    </xf>
    <xf numFmtId="187" fontId="16" fillId="0" borderId="3" xfId="0" applyNumberFormat="1" applyFont="1" applyBorder="1" applyAlignment="1">
      <alignment horizontal="left" vertical="center" indent="1"/>
    </xf>
    <xf numFmtId="187" fontId="16" fillId="0" borderId="4" xfId="0" applyNumberFormat="1" applyFont="1" applyBorder="1" applyAlignment="1">
      <alignment horizontal="left" vertical="center" indent="1"/>
    </xf>
    <xf numFmtId="0" fontId="16" fillId="6" borderId="0" xfId="0" applyFont="1" applyFill="1" applyAlignment="1">
      <alignment vertical="center" wrapText="1"/>
    </xf>
    <xf numFmtId="0" fontId="8" fillId="6" borderId="0" xfId="0" applyFont="1" applyFill="1">
      <alignmen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3" fillId="4" borderId="10" xfId="0" applyFont="1" applyFill="1" applyBorder="1">
      <alignment vertical="center"/>
    </xf>
    <xf numFmtId="0" fontId="13" fillId="4" borderId="6"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9" xfId="0" applyFont="1" applyFill="1" applyBorder="1" applyAlignment="1">
      <alignment horizontal="center" vertical="center"/>
    </xf>
    <xf numFmtId="0" fontId="16" fillId="4" borderId="5" xfId="0" applyFont="1" applyFill="1" applyBorder="1" applyAlignment="1" applyProtection="1">
      <alignment horizontal="left" vertical="top" wrapText="1" indent="1"/>
      <protection locked="0"/>
    </xf>
    <xf numFmtId="0" fontId="16" fillId="4" borderId="0" xfId="0" applyFont="1" applyFill="1" applyAlignment="1" applyProtection="1">
      <alignment horizontal="left" vertical="top" wrapText="1" indent="1"/>
      <protection locked="0"/>
    </xf>
    <xf numFmtId="0" fontId="16" fillId="4" borderId="18" xfId="0" applyFont="1" applyFill="1" applyBorder="1" applyAlignment="1" applyProtection="1">
      <alignment horizontal="left" vertical="top" wrapText="1" indent="1"/>
      <protection locked="0"/>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185" fontId="8" fillId="3" borderId="69" xfId="0" applyNumberFormat="1" applyFont="1" applyFill="1" applyBorder="1" applyAlignment="1" applyProtection="1">
      <alignment horizontal="center" vertical="center" wrapText="1"/>
      <protection locked="0"/>
    </xf>
    <xf numFmtId="0" fontId="17" fillId="0" borderId="13" xfId="0" applyFont="1" applyBorder="1" applyAlignment="1">
      <alignment horizontal="center" vertical="center"/>
    </xf>
    <xf numFmtId="185" fontId="8" fillId="3" borderId="13" xfId="0" applyNumberFormat="1" applyFont="1" applyFill="1" applyBorder="1" applyAlignment="1" applyProtection="1">
      <alignment horizontal="center" vertical="center" wrapText="1"/>
      <protection locked="0"/>
    </xf>
    <xf numFmtId="185" fontId="41" fillId="11" borderId="10" xfId="0" applyNumberFormat="1" applyFont="1" applyFill="1" applyBorder="1" applyAlignment="1">
      <alignment horizontal="center" vertical="center"/>
    </xf>
    <xf numFmtId="0" fontId="16" fillId="4" borderId="0" xfId="0" applyFont="1" applyFill="1" applyAlignment="1">
      <alignment vertical="center" shrinkToFit="1"/>
    </xf>
    <xf numFmtId="0" fontId="24" fillId="0" borderId="0" xfId="0" applyFont="1">
      <alignment vertical="center"/>
    </xf>
    <xf numFmtId="0" fontId="16" fillId="0" borderId="0" xfId="0" applyFont="1">
      <alignment vertical="center"/>
    </xf>
    <xf numFmtId="0" fontId="7" fillId="0" borderId="0" xfId="0" applyFont="1">
      <alignment vertical="center"/>
    </xf>
    <xf numFmtId="0" fontId="16" fillId="0" borderId="0" xfId="0" applyFont="1" applyAlignment="1">
      <alignment vertical="center" shrinkToFit="1"/>
    </xf>
    <xf numFmtId="0" fontId="40" fillId="11" borderId="6" xfId="0" applyFont="1" applyFill="1" applyBorder="1">
      <alignment vertical="center"/>
    </xf>
    <xf numFmtId="0" fontId="40" fillId="11" borderId="7" xfId="0" applyFont="1" applyFill="1" applyBorder="1">
      <alignment vertical="center"/>
    </xf>
    <xf numFmtId="0" fontId="40" fillId="11" borderId="8" xfId="0" applyFont="1" applyFill="1" applyBorder="1">
      <alignment vertical="center"/>
    </xf>
    <xf numFmtId="0" fontId="40" fillId="11" borderId="5" xfId="0" applyFont="1" applyFill="1" applyBorder="1">
      <alignment vertical="center"/>
    </xf>
    <xf numFmtId="0" fontId="40" fillId="11" borderId="0" xfId="0" applyFont="1" applyFill="1">
      <alignment vertical="center"/>
    </xf>
    <xf numFmtId="0" fontId="40" fillId="11" borderId="18" xfId="0" applyFont="1" applyFill="1" applyBorder="1">
      <alignment vertical="center"/>
    </xf>
    <xf numFmtId="0" fontId="40" fillId="11" borderId="9" xfId="0" applyFont="1" applyFill="1" applyBorder="1">
      <alignment vertical="center"/>
    </xf>
    <xf numFmtId="0" fontId="40" fillId="11" borderId="10" xfId="0" applyFont="1" applyFill="1" applyBorder="1">
      <alignment vertical="center"/>
    </xf>
    <xf numFmtId="0" fontId="40" fillId="11" borderId="11" xfId="0" applyFont="1" applyFill="1" applyBorder="1">
      <alignment vertical="center"/>
    </xf>
    <xf numFmtId="0" fontId="17" fillId="0" borderId="69" xfId="0" applyFont="1" applyBorder="1" applyAlignment="1">
      <alignment horizontal="center" vertical="center"/>
    </xf>
    <xf numFmtId="0" fontId="23" fillId="4" borderId="0" xfId="0" applyFont="1" applyFill="1">
      <alignment vertical="center"/>
    </xf>
    <xf numFmtId="0" fontId="22" fillId="4" borderId="0" xfId="0" applyFont="1" applyFill="1">
      <alignment vertical="center"/>
    </xf>
    <xf numFmtId="0" fontId="21" fillId="0" borderId="0" xfId="0" applyFont="1">
      <alignment vertical="center"/>
    </xf>
    <xf numFmtId="0" fontId="16" fillId="4" borderId="0" xfId="0" applyFont="1" applyFill="1">
      <alignment vertical="center"/>
    </xf>
    <xf numFmtId="0" fontId="22" fillId="0" borderId="0" xfId="0" applyFont="1">
      <alignment vertical="center"/>
    </xf>
    <xf numFmtId="0" fontId="16" fillId="4" borderId="0" xfId="0" applyFont="1" applyFill="1" applyAlignment="1">
      <alignment horizontal="center" vertical="center"/>
    </xf>
    <xf numFmtId="0" fontId="16" fillId="4" borderId="0" xfId="0" applyFont="1" applyFill="1" applyAlignment="1">
      <alignment vertical="center" wrapText="1"/>
    </xf>
    <xf numFmtId="0" fontId="22" fillId="4" borderId="0" xfId="0" applyFont="1" applyFill="1" applyAlignment="1">
      <alignment vertical="center" wrapText="1"/>
    </xf>
    <xf numFmtId="0" fontId="13" fillId="0" borderId="10" xfId="0" applyFont="1" applyBorder="1">
      <alignment vertical="center"/>
    </xf>
    <xf numFmtId="0" fontId="14" fillId="2" borderId="3" xfId="0" applyFont="1" applyFill="1" applyBorder="1" applyAlignment="1" applyProtection="1">
      <alignment vertical="center" shrinkToFit="1"/>
      <protection locked="0"/>
    </xf>
    <xf numFmtId="0" fontId="17" fillId="3" borderId="15" xfId="0" applyFont="1" applyFill="1" applyBorder="1" applyAlignment="1" applyProtection="1">
      <alignment vertical="center" shrinkToFit="1"/>
      <protection locked="0"/>
    </xf>
    <xf numFmtId="0" fontId="17" fillId="3" borderId="16" xfId="0" applyFont="1" applyFill="1" applyBorder="1" applyAlignment="1" applyProtection="1">
      <alignment vertical="center" shrinkToFit="1"/>
      <protection locked="0"/>
    </xf>
    <xf numFmtId="0" fontId="8" fillId="2" borderId="12" xfId="0" applyFont="1" applyFill="1" applyBorder="1" applyAlignment="1" applyProtection="1">
      <alignment vertical="center" shrinkToFit="1"/>
      <protection locked="0"/>
    </xf>
    <xf numFmtId="0" fontId="8" fillId="2" borderId="13" xfId="0" applyFont="1" applyFill="1" applyBorder="1" applyAlignment="1" applyProtection="1">
      <alignment vertical="center" shrinkToFit="1"/>
      <protection locked="0"/>
    </xf>
    <xf numFmtId="0" fontId="14" fillId="2" borderId="2" xfId="0" applyFont="1" applyFill="1" applyBorder="1" applyAlignment="1" applyProtection="1">
      <alignment vertical="center" shrinkToFit="1"/>
      <protection locked="0"/>
    </xf>
    <xf numFmtId="0" fontId="14" fillId="3" borderId="15" xfId="0" applyFont="1" applyFill="1" applyBorder="1" applyAlignment="1" applyProtection="1">
      <alignment vertical="center" shrinkToFit="1"/>
      <protection locked="0"/>
    </xf>
    <xf numFmtId="0" fontId="14" fillId="3" borderId="16" xfId="0" applyFont="1" applyFill="1" applyBorder="1" applyAlignment="1" applyProtection="1">
      <alignment vertical="center" shrinkToFit="1"/>
      <protection locked="0"/>
    </xf>
    <xf numFmtId="0" fontId="14" fillId="3" borderId="17" xfId="0" applyFont="1" applyFill="1" applyBorder="1" applyAlignment="1" applyProtection="1">
      <alignment vertical="center" shrinkToFit="1"/>
      <protection locked="0"/>
    </xf>
    <xf numFmtId="0" fontId="14" fillId="3" borderId="74" xfId="0" applyFont="1" applyFill="1" applyBorder="1" applyAlignment="1" applyProtection="1">
      <alignment vertical="center" shrinkToFit="1"/>
      <protection locked="0"/>
    </xf>
    <xf numFmtId="0" fontId="14" fillId="3" borderId="76" xfId="0" applyFont="1" applyFill="1" applyBorder="1" applyAlignment="1" applyProtection="1">
      <alignment vertical="center" shrinkToFit="1"/>
      <protection locked="0"/>
    </xf>
    <xf numFmtId="0" fontId="14" fillId="3" borderId="75" xfId="0" applyFont="1" applyFill="1" applyBorder="1" applyAlignment="1" applyProtection="1">
      <alignment vertical="center" shrinkToFit="1"/>
      <protection locked="0"/>
    </xf>
    <xf numFmtId="0" fontId="14" fillId="3" borderId="12" xfId="0" applyFont="1" applyFill="1" applyBorder="1" applyAlignment="1" applyProtection="1">
      <alignment vertical="center" shrinkToFit="1"/>
      <protection locked="0"/>
    </xf>
    <xf numFmtId="0" fontId="14" fillId="3" borderId="13" xfId="0" applyFont="1" applyFill="1" applyBorder="1" applyAlignment="1" applyProtection="1">
      <alignment vertical="center" shrinkToFit="1"/>
      <protection locked="0"/>
    </xf>
    <xf numFmtId="0" fontId="14" fillId="3" borderId="14" xfId="0" applyFont="1" applyFill="1" applyBorder="1" applyAlignment="1" applyProtection="1">
      <alignment vertical="center" shrinkToFit="1"/>
      <protection locked="0"/>
    </xf>
    <xf numFmtId="0" fontId="8" fillId="2" borderId="2" xfId="0" applyFont="1" applyFill="1" applyBorder="1" applyAlignment="1" applyProtection="1">
      <alignment vertical="center" shrinkToFit="1"/>
      <protection locked="0"/>
    </xf>
    <xf numFmtId="0" fontId="8" fillId="2" borderId="3" xfId="0" applyFont="1" applyFill="1" applyBorder="1" applyAlignment="1" applyProtection="1">
      <alignment vertical="center" shrinkToFit="1"/>
      <protection locked="0"/>
    </xf>
    <xf numFmtId="0" fontId="8" fillId="2" borderId="4" xfId="0" applyFont="1" applyFill="1" applyBorder="1" applyAlignment="1" applyProtection="1">
      <alignment vertical="center" shrinkToFit="1"/>
      <protection locked="0"/>
    </xf>
    <xf numFmtId="0" fontId="17" fillId="3" borderId="17" xfId="0" applyFont="1" applyFill="1" applyBorder="1" applyAlignment="1" applyProtection="1">
      <alignment vertical="center" shrinkToFit="1"/>
      <protection locked="0"/>
    </xf>
    <xf numFmtId="0" fontId="8" fillId="2" borderId="14" xfId="0" applyFont="1" applyFill="1" applyBorder="1" applyAlignment="1" applyProtection="1">
      <alignment vertical="center" shrinkToFit="1"/>
      <protection locked="0"/>
    </xf>
    <xf numFmtId="0" fontId="14" fillId="2" borderId="4" xfId="0" applyFont="1" applyFill="1" applyBorder="1" applyAlignment="1" applyProtection="1">
      <alignment vertical="center" shrinkToFit="1"/>
      <protection locked="0"/>
    </xf>
    <xf numFmtId="0" fontId="7" fillId="7" borderId="5" xfId="0" applyFont="1" applyFill="1" applyBorder="1" applyAlignment="1">
      <alignment horizontal="center" vertical="center"/>
    </xf>
    <xf numFmtId="0" fontId="14" fillId="3" borderId="74" xfId="0" applyFont="1" applyFill="1" applyBorder="1" applyAlignment="1" applyProtection="1">
      <alignment horizontal="center" vertical="center"/>
      <protection locked="0"/>
    </xf>
    <xf numFmtId="0" fontId="14" fillId="3" borderId="75" xfId="0" applyFont="1" applyFill="1" applyBorder="1" applyAlignment="1" applyProtection="1">
      <alignment horizontal="center" vertical="center"/>
      <protection locked="0"/>
    </xf>
    <xf numFmtId="0" fontId="13" fillId="0" borderId="19" xfId="0" applyFont="1" applyBorder="1" applyAlignment="1">
      <alignment horizontal="center" vertical="center"/>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14" fillId="3" borderId="15" xfId="0" applyFont="1" applyFill="1" applyBorder="1" applyAlignment="1" applyProtection="1">
      <alignment horizontal="center" vertical="center"/>
      <protection locked="0"/>
    </xf>
    <xf numFmtId="0" fontId="14" fillId="3" borderId="17" xfId="0" applyFont="1" applyFill="1" applyBorder="1" applyAlignment="1" applyProtection="1">
      <alignment horizontal="center" vertical="center"/>
      <protection locked="0"/>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8" fillId="2" borderId="6"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7" fillId="8" borderId="19" xfId="0" applyFont="1" applyFill="1" applyBorder="1" applyAlignment="1">
      <alignment horizontal="center" vertical="center"/>
    </xf>
    <xf numFmtId="0" fontId="7" fillId="8" borderId="20" xfId="0" applyFont="1" applyFill="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184" fontId="16" fillId="0" borderId="6" xfId="0" applyNumberFormat="1" applyFont="1" applyBorder="1" applyAlignment="1">
      <alignment horizontal="center" vertical="center"/>
    </xf>
    <xf numFmtId="184" fontId="16" fillId="0" borderId="7" xfId="0" applyNumberFormat="1" applyFont="1" applyBorder="1" applyAlignment="1">
      <alignment horizontal="center" vertical="center"/>
    </xf>
    <xf numFmtId="184" fontId="16" fillId="0" borderId="8" xfId="0" applyNumberFormat="1" applyFont="1" applyBorder="1" applyAlignment="1">
      <alignment horizontal="center" vertical="center"/>
    </xf>
    <xf numFmtId="184" fontId="16" fillId="0" borderId="2" xfId="0" applyNumberFormat="1" applyFont="1" applyBorder="1" applyAlignment="1">
      <alignment horizontal="center" vertical="center"/>
    </xf>
    <xf numFmtId="184" fontId="16" fillId="0" borderId="3" xfId="0" applyNumberFormat="1" applyFont="1" applyBorder="1" applyAlignment="1">
      <alignment horizontal="center" vertical="center"/>
    </xf>
    <xf numFmtId="184" fontId="16" fillId="0" borderId="4" xfId="0" applyNumberFormat="1" applyFont="1" applyBorder="1" applyAlignment="1">
      <alignment horizontal="center" vertical="center"/>
    </xf>
    <xf numFmtId="0" fontId="26" fillId="8" borderId="2" xfId="0" applyFont="1" applyFill="1" applyBorder="1" applyAlignment="1">
      <alignment horizontal="center" vertical="center"/>
    </xf>
    <xf numFmtId="0" fontId="26" fillId="8" borderId="3" xfId="0" applyFont="1" applyFill="1" applyBorder="1" applyAlignment="1">
      <alignment horizontal="center" vertical="center"/>
    </xf>
    <xf numFmtId="0" fontId="26" fillId="8" borderId="4" xfId="0" applyFont="1" applyFill="1" applyBorder="1" applyAlignment="1">
      <alignment horizontal="center" vertical="center"/>
    </xf>
    <xf numFmtId="0" fontId="26" fillId="8" borderId="1" xfId="0" applyFont="1" applyFill="1" applyBorder="1" applyAlignment="1">
      <alignment horizontal="distributed" vertical="center" indent="1"/>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8" fillId="3" borderId="10"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shrinkToFit="1"/>
      <protection locked="0"/>
    </xf>
    <xf numFmtId="0" fontId="14" fillId="2" borderId="11" xfId="0" applyFont="1" applyFill="1" applyBorder="1" applyAlignment="1" applyProtection="1">
      <alignment horizontal="center" vertical="center" shrinkToFit="1"/>
      <protection locked="0"/>
    </xf>
    <xf numFmtId="0" fontId="13" fillId="0" borderId="3" xfId="0" applyFont="1" applyBorder="1" applyAlignment="1">
      <alignment horizontal="center" vertical="center"/>
    </xf>
    <xf numFmtId="3" fontId="8" fillId="0" borderId="3" xfId="1" applyNumberFormat="1" applyFont="1" applyBorder="1" applyAlignment="1" applyProtection="1">
      <alignment horizontal="center" vertical="center"/>
    </xf>
    <xf numFmtId="0" fontId="13" fillId="0" borderId="6"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1" xfId="0" applyFont="1" applyBorder="1">
      <alignment vertical="center"/>
    </xf>
    <xf numFmtId="0" fontId="16" fillId="7" borderId="0" xfId="0" applyFont="1" applyFill="1" applyAlignment="1">
      <alignment horizontal="left" vertical="center"/>
    </xf>
    <xf numFmtId="185" fontId="39" fillId="3" borderId="3" xfId="0" applyNumberFormat="1" applyFont="1" applyFill="1" applyBorder="1" applyAlignment="1" applyProtection="1">
      <alignment horizontal="center" vertical="center"/>
      <protection locked="0"/>
    </xf>
    <xf numFmtId="185" fontId="39" fillId="3" borderId="4" xfId="0" applyNumberFormat="1"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14" xfId="0" applyFont="1" applyFill="1" applyBorder="1" applyAlignment="1" applyProtection="1">
      <alignment horizontal="center" vertical="center"/>
      <protection locked="0"/>
    </xf>
    <xf numFmtId="0" fontId="16" fillId="4" borderId="2" xfId="0" applyFont="1" applyFill="1" applyBorder="1" applyAlignment="1">
      <alignment horizontal="left" vertical="center"/>
    </xf>
    <xf numFmtId="0" fontId="16" fillId="4" borderId="3" xfId="0" applyFont="1" applyFill="1" applyBorder="1" applyAlignment="1">
      <alignment horizontal="left" vertical="center"/>
    </xf>
    <xf numFmtId="0" fontId="14" fillId="2" borderId="3" xfId="0" applyFont="1" applyFill="1" applyBorder="1" applyAlignment="1" applyProtection="1">
      <alignment horizontal="center" vertical="center" shrinkToFit="1"/>
      <protection locked="0"/>
    </xf>
    <xf numFmtId="0" fontId="14" fillId="2" borderId="4" xfId="0" applyFont="1" applyFill="1" applyBorder="1" applyAlignment="1" applyProtection="1">
      <alignment horizontal="center" vertical="center" shrinkToFit="1"/>
      <protection locked="0"/>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9" fillId="4" borderId="0" xfId="0" applyFont="1" applyFill="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0" xfId="0" applyFont="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6" fillId="0" borderId="15"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6" fillId="4" borderId="0" xfId="0" applyFont="1" applyFill="1" applyAlignment="1">
      <alignment horizontal="left" vertical="center"/>
    </xf>
    <xf numFmtId="0" fontId="13" fillId="0" borderId="6" xfId="0" applyFont="1" applyBorder="1" applyAlignment="1">
      <alignment horizontal="center" vertical="center" wrapText="1"/>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7" fillId="4" borderId="0" xfId="0" applyFont="1" applyFill="1" applyAlignment="1">
      <alignment horizontal="left" vertical="center"/>
    </xf>
    <xf numFmtId="0" fontId="16" fillId="4" borderId="0" xfId="0" applyFont="1" applyFill="1" applyAlignment="1">
      <alignment horizontal="left" vertical="center" wrapText="1"/>
    </xf>
    <xf numFmtId="0" fontId="8" fillId="2" borderId="12" xfId="0" applyFont="1" applyFill="1" applyBorder="1" applyAlignment="1" applyProtection="1">
      <alignment horizontal="left" vertical="center" shrinkToFit="1"/>
      <protection locked="0"/>
    </xf>
    <xf numFmtId="0" fontId="8" fillId="2" borderId="13"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left" vertical="center" shrinkToFit="1"/>
      <protection locked="0"/>
    </xf>
    <xf numFmtId="0" fontId="17" fillId="3" borderId="6" xfId="0" applyFont="1" applyFill="1" applyBorder="1" applyAlignment="1" applyProtection="1">
      <alignment horizontal="left" vertical="center" shrinkToFit="1"/>
      <protection locked="0"/>
    </xf>
    <xf numFmtId="0" fontId="17" fillId="3" borderId="7"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left" vertical="center" shrinkToFit="1"/>
      <protection locked="0"/>
    </xf>
    <xf numFmtId="176" fontId="8" fillId="0" borderId="2" xfId="0" applyNumberFormat="1" applyFont="1" applyBorder="1" applyAlignment="1">
      <alignment horizontal="right" vertical="center"/>
    </xf>
    <xf numFmtId="176" fontId="8" fillId="0" borderId="3" xfId="0" applyNumberFormat="1" applyFont="1" applyBorder="1" applyAlignment="1">
      <alignment horizontal="right" vertical="center"/>
    </xf>
    <xf numFmtId="181" fontId="8" fillId="0" borderId="3" xfId="0" applyNumberFormat="1" applyFont="1" applyBorder="1" applyAlignment="1">
      <alignment horizontal="left" vertical="center"/>
    </xf>
    <xf numFmtId="181" fontId="8" fillId="0" borderId="4" xfId="0" applyNumberFormat="1" applyFont="1" applyBorder="1" applyAlignment="1">
      <alignment horizontal="lef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15" xfId="0" applyFont="1" applyFill="1" applyBorder="1" applyAlignment="1" applyProtection="1">
      <alignment horizontal="left" vertical="center" shrinkToFit="1"/>
      <protection locked="0"/>
    </xf>
    <xf numFmtId="0" fontId="17" fillId="3" borderId="16" xfId="0" applyFont="1" applyFill="1" applyBorder="1" applyAlignment="1" applyProtection="1">
      <alignment horizontal="left" vertical="center" shrinkToFit="1"/>
      <protection locked="0"/>
    </xf>
    <xf numFmtId="0" fontId="17" fillId="3" borderId="17"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8" fillId="2" borderId="3" xfId="0" applyFont="1" applyFill="1" applyBorder="1" applyAlignment="1" applyProtection="1">
      <alignment horizontal="center" vertical="center" shrinkToFit="1"/>
      <protection locked="0"/>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4" fillId="2" borderId="2"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left" vertical="center" shrinkToFit="1"/>
      <protection locked="0"/>
    </xf>
    <xf numFmtId="0" fontId="14" fillId="2" borderId="4" xfId="0" applyFont="1" applyFill="1" applyBorder="1" applyAlignment="1" applyProtection="1">
      <alignment horizontal="left" vertical="center" shrinkToFit="1"/>
      <protection locked="0"/>
    </xf>
    <xf numFmtId="0" fontId="24" fillId="0" borderId="12" xfId="0" applyFont="1" applyBorder="1" applyAlignment="1">
      <alignment horizontal="left" vertical="center" indent="1" shrinkToFit="1"/>
    </xf>
    <xf numFmtId="0" fontId="24" fillId="0" borderId="13" xfId="0" applyFont="1" applyBorder="1" applyAlignment="1">
      <alignment horizontal="left" vertical="center" indent="1" shrinkToFit="1"/>
    </xf>
    <xf numFmtId="0" fontId="24" fillId="0" borderId="14" xfId="0" applyFont="1" applyBorder="1" applyAlignment="1">
      <alignment horizontal="left" vertical="center" indent="1" shrinkToFit="1"/>
    </xf>
    <xf numFmtId="0" fontId="36" fillId="0" borderId="53" xfId="0" applyFont="1" applyBorder="1" applyAlignment="1">
      <alignment horizontal="left" vertical="center" indent="1" shrinkToFit="1"/>
    </xf>
    <xf numFmtId="0" fontId="36" fillId="0" borderId="48" xfId="0" applyFont="1" applyBorder="1" applyAlignment="1">
      <alignment horizontal="left" vertical="center" indent="1" shrinkToFit="1"/>
    </xf>
    <xf numFmtId="0" fontId="36" fillId="0" borderId="9" xfId="0" applyFont="1" applyBorder="1" applyAlignment="1">
      <alignment horizontal="left" vertical="center" wrapText="1" indent="1"/>
    </xf>
    <xf numFmtId="0" fontId="36" fillId="0" borderId="10" xfId="0" applyFont="1" applyBorder="1" applyAlignment="1">
      <alignment horizontal="left" vertical="center" wrapText="1" indent="1"/>
    </xf>
    <xf numFmtId="0" fontId="30" fillId="0" borderId="36" xfId="0" applyFont="1" applyBorder="1" applyAlignment="1">
      <alignment horizontal="center" vertical="center" shrinkToFit="1"/>
    </xf>
    <xf numFmtId="0" fontId="30" fillId="0" borderId="37" xfId="0" applyFont="1" applyBorder="1" applyAlignment="1">
      <alignment horizontal="center" vertical="center" shrinkToFit="1"/>
    </xf>
    <xf numFmtId="0" fontId="12" fillId="0" borderId="12" xfId="0" applyFont="1" applyBorder="1" applyAlignment="1">
      <alignment horizontal="left" vertical="center" indent="1" shrinkToFit="1"/>
    </xf>
    <xf numFmtId="0" fontId="12" fillId="0" borderId="13" xfId="0" applyFont="1" applyBorder="1" applyAlignment="1">
      <alignment horizontal="left" vertical="center" indent="1" shrinkToFit="1"/>
    </xf>
    <xf numFmtId="0" fontId="12" fillId="0" borderId="14" xfId="0" applyFont="1" applyBorder="1" applyAlignment="1">
      <alignment horizontal="left" vertical="center" indent="1" shrinkToFit="1"/>
    </xf>
    <xf numFmtId="0" fontId="28" fillId="0" borderId="0" xfId="0" applyFont="1" applyAlignment="1">
      <alignment horizontal="center" vertical="center"/>
    </xf>
    <xf numFmtId="0" fontId="39" fillId="0" borderId="53" xfId="0" applyFont="1" applyBorder="1" applyAlignment="1">
      <alignment horizontal="center" vertical="center"/>
    </xf>
    <xf numFmtId="0" fontId="39" fillId="0" borderId="48" xfId="0" applyFont="1" applyBorder="1" applyAlignment="1">
      <alignment horizontal="center" vertical="center"/>
    </xf>
    <xf numFmtId="0" fontId="30" fillId="0" borderId="7"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61"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57" xfId="0" applyFont="1" applyBorder="1" applyAlignment="1">
      <alignment horizontal="center" vertical="center" shrinkToFit="1"/>
    </xf>
    <xf numFmtId="0" fontId="36" fillId="0" borderId="19" xfId="0" applyFont="1" applyBorder="1" applyAlignment="1">
      <alignment horizontal="center" vertical="center" wrapText="1" shrinkToFit="1"/>
    </xf>
    <xf numFmtId="0" fontId="36" fillId="0" borderId="20" xfId="0" applyFont="1" applyBorder="1" applyAlignment="1">
      <alignment horizontal="center" vertical="center" wrapText="1" shrinkToFit="1"/>
    </xf>
    <xf numFmtId="0" fontId="36" fillId="0" borderId="21" xfId="0" applyFont="1" applyBorder="1" applyAlignment="1">
      <alignment horizontal="center" vertical="center" shrinkToFit="1"/>
    </xf>
    <xf numFmtId="0" fontId="36" fillId="0" borderId="20" xfId="0" applyFont="1" applyBorder="1" applyAlignment="1">
      <alignment horizontal="center" vertical="center" shrinkToFit="1"/>
    </xf>
    <xf numFmtId="0" fontId="24" fillId="0" borderId="74" xfId="0" applyFont="1" applyBorder="1" applyAlignment="1">
      <alignment horizontal="center" vertical="center" shrinkToFit="1"/>
    </xf>
    <xf numFmtId="0" fontId="24" fillId="0" borderId="78"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59" xfId="0" applyFont="1" applyBorder="1" applyAlignment="1">
      <alignment horizontal="center" vertical="center" shrinkToFit="1"/>
    </xf>
    <xf numFmtId="0" fontId="24" fillId="0" borderId="15" xfId="0" applyFont="1" applyBorder="1" applyAlignment="1">
      <alignment horizontal="left" vertical="center" indent="1" shrinkToFit="1"/>
    </xf>
    <xf numFmtId="0" fontId="24" fillId="0" borderId="16" xfId="0" applyFont="1" applyBorder="1" applyAlignment="1">
      <alignment horizontal="left" vertical="center" indent="1" shrinkToFit="1"/>
    </xf>
    <xf numFmtId="0" fontId="24" fillId="0" borderId="17" xfId="0" applyFont="1" applyBorder="1" applyAlignment="1">
      <alignment horizontal="left" vertical="center" indent="1" shrinkToFit="1"/>
    </xf>
    <xf numFmtId="0" fontId="24" fillId="0" borderId="74" xfId="0" applyFont="1" applyBorder="1" applyAlignment="1">
      <alignment horizontal="left" vertical="center" indent="1" shrinkToFit="1"/>
    </xf>
    <xf numFmtId="0" fontId="24" fillId="0" borderId="76" xfId="0" applyFont="1" applyBorder="1" applyAlignment="1">
      <alignment horizontal="left" vertical="center" indent="1" shrinkToFit="1"/>
    </xf>
    <xf numFmtId="0" fontId="24" fillId="0" borderId="75"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2" fillId="0" borderId="16" xfId="0" applyFont="1" applyBorder="1" applyAlignment="1">
      <alignment horizontal="left" vertical="center" indent="1" shrinkToFit="1"/>
    </xf>
    <xf numFmtId="0" fontId="12" fillId="0" borderId="17" xfId="0" applyFont="1" applyBorder="1" applyAlignment="1">
      <alignment horizontal="left" vertical="center" indent="1" shrinkToFit="1"/>
    </xf>
    <xf numFmtId="0" fontId="29" fillId="0" borderId="50" xfId="0" applyFont="1" applyBorder="1" applyAlignment="1">
      <alignment horizontal="distributed" vertical="center" indent="1"/>
    </xf>
    <xf numFmtId="0" fontId="29" fillId="0" borderId="52" xfId="0" applyFont="1" applyBorder="1" applyAlignment="1">
      <alignment horizontal="distributed" vertical="center" indent="1"/>
    </xf>
    <xf numFmtId="0" fontId="12" fillId="0" borderId="53" xfId="0" applyFont="1" applyBorder="1" applyAlignment="1">
      <alignment horizontal="left" vertical="center" indent="1" shrinkToFit="1"/>
    </xf>
    <xf numFmtId="0" fontId="12" fillId="0" borderId="48" xfId="0" applyFont="1" applyBorder="1" applyAlignment="1">
      <alignment horizontal="left" vertical="center" indent="1" shrinkToFit="1"/>
    </xf>
    <xf numFmtId="0" fontId="12" fillId="0" borderId="27" xfId="0" applyFont="1" applyBorder="1" applyAlignment="1">
      <alignment horizontal="left" vertical="center" indent="1" shrinkToFit="1"/>
    </xf>
    <xf numFmtId="0" fontId="12" fillId="0" borderId="47" xfId="0" applyFont="1" applyBorder="1" applyAlignment="1">
      <alignment horizontal="left" vertical="center" indent="1" shrinkToFit="1"/>
    </xf>
    <xf numFmtId="0" fontId="21" fillId="0" borderId="51" xfId="0" applyFont="1" applyBorder="1" applyAlignment="1">
      <alignment horizontal="distributed" vertical="center" wrapText="1" indent="1"/>
    </xf>
    <xf numFmtId="0" fontId="21" fillId="0" borderId="37" xfId="0" applyFont="1" applyBorder="1" applyAlignment="1">
      <alignment horizontal="distributed" vertical="center" wrapText="1" indent="1"/>
    </xf>
    <xf numFmtId="0" fontId="21" fillId="0" borderId="36" xfId="0" applyFont="1" applyBorder="1" applyAlignment="1">
      <alignment horizontal="right" vertical="center" wrapText="1" shrinkToFit="1"/>
    </xf>
    <xf numFmtId="0" fontId="21" fillId="0" borderId="37" xfId="0" applyFont="1" applyBorder="1" applyAlignment="1">
      <alignment horizontal="right" vertical="center" wrapText="1" shrinkToFit="1"/>
    </xf>
    <xf numFmtId="3" fontId="12" fillId="0" borderId="37" xfId="0" applyNumberFormat="1" applyFont="1" applyBorder="1" applyAlignment="1">
      <alignment horizontal="center" vertical="center" shrinkToFit="1"/>
    </xf>
    <xf numFmtId="0" fontId="24" fillId="0" borderId="2" xfId="0" applyFont="1" applyBorder="1" applyAlignment="1">
      <alignment horizontal="left" vertical="center" indent="1" shrinkToFit="1"/>
    </xf>
    <xf numFmtId="0" fontId="24" fillId="0" borderId="3" xfId="0" applyFont="1" applyBorder="1" applyAlignment="1">
      <alignment horizontal="left" vertical="center" indent="1" shrinkToFit="1"/>
    </xf>
    <xf numFmtId="0" fontId="30" fillId="0" borderId="15" xfId="0" applyFont="1" applyBorder="1" applyAlignment="1">
      <alignment horizontal="left" vertical="center" indent="1" shrinkToFit="1"/>
    </xf>
    <xf numFmtId="0" fontId="30" fillId="0" borderId="16" xfId="0" applyFont="1" applyBorder="1" applyAlignment="1">
      <alignment horizontal="left" vertical="center" indent="1" shrinkToFit="1"/>
    </xf>
    <xf numFmtId="0" fontId="30" fillId="0" borderId="57" xfId="0" applyFont="1" applyBorder="1" applyAlignment="1">
      <alignment horizontal="left" vertical="center" indent="1" shrinkToFit="1"/>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20" xfId="0" applyFont="1" applyBorder="1" applyAlignment="1">
      <alignment horizontal="center" vertical="center"/>
    </xf>
    <xf numFmtId="0" fontId="29" fillId="0" borderId="56" xfId="0" applyFont="1" applyBorder="1" applyAlignment="1">
      <alignment horizontal="distributed" vertical="center" indent="1"/>
    </xf>
    <xf numFmtId="0" fontId="29" fillId="0" borderId="8" xfId="0" applyFont="1" applyBorder="1" applyAlignment="1">
      <alignment horizontal="distributed" vertical="center" indent="1"/>
    </xf>
    <xf numFmtId="0" fontId="29" fillId="0" borderId="29" xfId="0" applyFont="1" applyBorder="1" applyAlignment="1">
      <alignment horizontal="distributed" vertical="center" indent="1"/>
    </xf>
    <xf numFmtId="0" fontId="29" fillId="0" borderId="18" xfId="0" applyFont="1" applyBorder="1" applyAlignment="1">
      <alignment horizontal="distributed" vertical="center" indent="1"/>
    </xf>
    <xf numFmtId="0" fontId="29" fillId="0" borderId="60" xfId="0" applyFont="1" applyBorder="1" applyAlignment="1">
      <alignment horizontal="distributed" vertical="center" indent="1"/>
    </xf>
    <xf numFmtId="0" fontId="29" fillId="0" borderId="11" xfId="0" applyFont="1" applyBorder="1" applyAlignment="1">
      <alignment horizontal="distributed" vertical="center" indent="1"/>
    </xf>
    <xf numFmtId="0" fontId="21" fillId="0" borderId="56" xfId="0" applyFont="1" applyBorder="1" applyAlignment="1">
      <alignment horizontal="distributed" vertical="center" indent="1"/>
    </xf>
    <xf numFmtId="0" fontId="21" fillId="0" borderId="8" xfId="0" applyFont="1" applyBorder="1" applyAlignment="1">
      <alignment horizontal="distributed" vertical="center" indent="1"/>
    </xf>
    <xf numFmtId="0" fontId="21" fillId="0" borderId="60" xfId="0" applyFont="1" applyBorder="1" applyAlignment="1">
      <alignment horizontal="distributed" vertical="center" indent="1"/>
    </xf>
    <xf numFmtId="0" fontId="21" fillId="0" borderId="11" xfId="0" applyFont="1" applyBorder="1" applyAlignment="1">
      <alignment horizontal="distributed" vertical="center" indent="1"/>
    </xf>
    <xf numFmtId="0" fontId="21" fillId="0" borderId="62" xfId="0" applyFont="1" applyBorder="1" applyAlignment="1">
      <alignment horizontal="distributed" vertical="center" indent="1"/>
    </xf>
    <xf numFmtId="0" fontId="21" fillId="0" borderId="4" xfId="0" applyFont="1" applyBorder="1" applyAlignment="1">
      <alignment horizontal="distributed" vertical="center" indent="1"/>
    </xf>
    <xf numFmtId="0" fontId="36" fillId="0" borderId="2" xfId="0" applyFont="1" applyBorder="1" applyAlignment="1">
      <alignment horizontal="left" vertical="center" wrapText="1" indent="1" shrinkToFit="1"/>
    </xf>
    <xf numFmtId="0" fontId="36" fillId="0" borderId="3" xfId="0" applyFont="1" applyBorder="1" applyAlignment="1">
      <alignment horizontal="left" vertical="center" wrapText="1" indent="1" shrinkToFit="1"/>
    </xf>
    <xf numFmtId="0" fontId="30" fillId="0" borderId="48"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63" xfId="0" applyFont="1" applyBorder="1" applyAlignment="1">
      <alignment horizontal="center" vertical="center" wrapText="1"/>
    </xf>
    <xf numFmtId="0" fontId="21" fillId="0" borderId="0" xfId="0" applyFont="1" applyAlignment="1">
      <alignment horizontal="distributed" vertical="center" wrapText="1" indent="1"/>
    </xf>
    <xf numFmtId="0" fontId="21" fillId="0" borderId="66" xfId="0" applyFont="1" applyBorder="1" applyAlignment="1">
      <alignment horizontal="distributed" vertical="center" indent="1" shrinkToFit="1"/>
    </xf>
    <xf numFmtId="0" fontId="21" fillId="0" borderId="3" xfId="0" applyFont="1" applyBorder="1" applyAlignment="1">
      <alignment horizontal="distributed" vertical="center" indent="1"/>
    </xf>
    <xf numFmtId="0" fontId="36" fillId="0" borderId="64" xfId="0" applyFont="1" applyBorder="1" applyAlignment="1">
      <alignment horizontal="distributed" vertical="center" indent="1"/>
    </xf>
    <xf numFmtId="0" fontId="36" fillId="0" borderId="17" xfId="0" applyFont="1" applyBorder="1" applyAlignment="1">
      <alignment horizontal="distributed" vertical="center" indent="1"/>
    </xf>
    <xf numFmtId="0" fontId="21" fillId="0" borderId="62" xfId="0" applyFont="1" applyBorder="1" applyAlignment="1">
      <alignment horizontal="distributed" vertical="center" indent="1" shrinkToFit="1"/>
    </xf>
    <xf numFmtId="0" fontId="21" fillId="0" borderId="4" xfId="0" applyFont="1" applyBorder="1" applyAlignment="1">
      <alignment horizontal="distributed" vertical="center" indent="1" shrinkToFit="1"/>
    </xf>
    <xf numFmtId="0" fontId="21" fillId="0" borderId="26" xfId="0" applyFont="1" applyBorder="1" applyAlignment="1">
      <alignment horizontal="distributed" vertical="center" wrapText="1" indent="1"/>
    </xf>
    <xf numFmtId="0" fontId="21" fillId="0" borderId="54" xfId="0" applyFont="1" applyBorder="1" applyAlignment="1">
      <alignment horizontal="distributed" vertical="center" wrapText="1" indent="1"/>
    </xf>
    <xf numFmtId="0" fontId="21" fillId="0" borderId="29" xfId="0" applyFont="1" applyBorder="1" applyAlignment="1">
      <alignment horizontal="distributed" vertical="center" wrapText="1" indent="1"/>
    </xf>
    <xf numFmtId="0" fontId="21" fillId="0" borderId="18" xfId="0" applyFont="1" applyBorder="1" applyAlignment="1">
      <alignment horizontal="distributed" vertical="center" wrapText="1" indent="1"/>
    </xf>
    <xf numFmtId="0" fontId="21" fillId="0" borderId="60" xfId="0" applyFont="1" applyBorder="1" applyAlignment="1">
      <alignment horizontal="distributed" vertical="center" wrapText="1" indent="1"/>
    </xf>
    <xf numFmtId="0" fontId="21" fillId="0" borderId="11" xfId="0" applyFont="1" applyBorder="1" applyAlignment="1">
      <alignment horizontal="distributed" vertical="center" wrapText="1" indent="1"/>
    </xf>
    <xf numFmtId="0" fontId="24" fillId="0" borderId="63" xfId="0" applyFont="1" applyBorder="1" applyAlignment="1">
      <alignment horizontal="left" vertical="center" indent="1" shrinkToFit="1"/>
    </xf>
    <xf numFmtId="0" fontId="21" fillId="0" borderId="51" xfId="0" applyFont="1" applyBorder="1" applyAlignment="1">
      <alignment horizontal="distributed" vertical="center" indent="1"/>
    </xf>
    <xf numFmtId="0" fontId="21" fillId="0" borderId="37" xfId="0" applyFont="1" applyBorder="1" applyAlignment="1">
      <alignment horizontal="distributed" vertical="center" indent="1"/>
    </xf>
    <xf numFmtId="0" fontId="38" fillId="0" borderId="15" xfId="0" applyFont="1" applyBorder="1" applyAlignment="1">
      <alignment horizontal="left" vertical="center" indent="1" shrinkToFit="1"/>
    </xf>
    <xf numFmtId="0" fontId="38" fillId="0" borderId="16" xfId="0" applyFont="1" applyBorder="1" applyAlignment="1">
      <alignment horizontal="left" vertical="center" indent="1"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63" xfId="0" applyFont="1" applyBorder="1" applyAlignment="1">
      <alignment horizontal="center" vertical="center" shrinkToFit="1"/>
    </xf>
    <xf numFmtId="0" fontId="8" fillId="0" borderId="67" xfId="0" applyFont="1" applyBorder="1" applyAlignment="1">
      <alignment horizontal="left" vertical="center" indent="1" shrinkToFit="1"/>
    </xf>
    <xf numFmtId="0" fontId="8" fillId="0" borderId="68" xfId="0" applyFont="1" applyBorder="1" applyAlignment="1">
      <alignment horizontal="left" vertical="center" indent="1" shrinkToFit="1"/>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0" fillId="0" borderId="49" xfId="0" applyFont="1" applyBorder="1" applyAlignment="1">
      <alignment horizontal="center" vertical="center"/>
    </xf>
    <xf numFmtId="181" fontId="29" fillId="0" borderId="0" xfId="0" applyNumberFormat="1" applyFont="1" applyAlignment="1">
      <alignment horizontal="left" vertical="center"/>
    </xf>
    <xf numFmtId="186" fontId="21" fillId="0" borderId="0" xfId="0" applyNumberFormat="1" applyFont="1" applyAlignment="1">
      <alignment horizontal="right" vertical="center"/>
    </xf>
    <xf numFmtId="0" fontId="12" fillId="0" borderId="7" xfId="0" applyFont="1" applyBorder="1" applyAlignment="1">
      <alignment horizontal="center" vertical="center" shrinkToFit="1"/>
    </xf>
    <xf numFmtId="0" fontId="12" fillId="0" borderId="10" xfId="0" applyFont="1" applyBorder="1" applyAlignment="1">
      <alignment horizontal="center" vertical="center" shrinkToFit="1"/>
    </xf>
    <xf numFmtId="0" fontId="21" fillId="0" borderId="0" xfId="0" applyFont="1" applyAlignment="1">
      <alignment horizontal="distributed" vertical="center" indent="1"/>
    </xf>
    <xf numFmtId="0" fontId="21" fillId="0" borderId="10" xfId="0" applyFont="1" applyBorder="1" applyAlignment="1">
      <alignment horizontal="distributed" vertical="center" indent="1"/>
    </xf>
    <xf numFmtId="0" fontId="24" fillId="0" borderId="59" xfId="0" applyFont="1" applyBorder="1" applyAlignment="1">
      <alignment horizontal="left" vertical="center" indent="1" shrinkToFit="1"/>
    </xf>
    <xf numFmtId="0" fontId="12" fillId="0" borderId="0" xfId="0" applyFont="1" applyAlignment="1">
      <alignment horizontal="center" vertical="center" shrinkToFit="1"/>
    </xf>
    <xf numFmtId="0" fontId="30" fillId="0" borderId="17" xfId="0" applyFont="1" applyBorder="1" applyAlignment="1">
      <alignment horizontal="left" vertical="center" indent="1" shrinkToFit="1"/>
    </xf>
    <xf numFmtId="0" fontId="21" fillId="0" borderId="6" xfId="0" applyFont="1" applyBorder="1" applyAlignment="1">
      <alignment horizontal="distributed" vertical="center" indent="1"/>
    </xf>
    <xf numFmtId="0" fontId="21" fillId="0" borderId="7" xfId="0" applyFont="1" applyBorder="1" applyAlignment="1">
      <alignment horizontal="distributed" vertical="center" indent="1"/>
    </xf>
    <xf numFmtId="0" fontId="21" fillId="0" borderId="9" xfId="0" applyFont="1" applyBorder="1" applyAlignment="1">
      <alignment horizontal="distributed" vertical="center" indent="1"/>
    </xf>
    <xf numFmtId="0" fontId="21" fillId="0" borderId="36" xfId="0" applyFont="1" applyBorder="1" applyAlignment="1">
      <alignment horizontal="distributed" vertical="center" indent="1" shrinkToFit="1"/>
    </xf>
    <xf numFmtId="0" fontId="21" fillId="0" borderId="38" xfId="0" applyFont="1" applyBorder="1" applyAlignment="1">
      <alignment horizontal="distributed" vertical="center" indent="1" shrinkToFit="1"/>
    </xf>
    <xf numFmtId="0" fontId="33" fillId="0" borderId="48" xfId="0" applyFont="1" applyBorder="1" applyAlignment="1">
      <alignment horizontal="left" vertical="center"/>
    </xf>
    <xf numFmtId="0" fontId="37" fillId="0" borderId="15" xfId="0" applyFont="1" applyBorder="1" applyAlignment="1">
      <alignment horizontal="left" vertical="center" indent="1" shrinkToFit="1"/>
    </xf>
    <xf numFmtId="0" fontId="37" fillId="0" borderId="16" xfId="0" applyFont="1" applyBorder="1" applyAlignment="1">
      <alignment horizontal="left" vertical="center" indent="1" shrinkToFit="1"/>
    </xf>
    <xf numFmtId="0" fontId="37" fillId="0" borderId="57" xfId="0" applyFont="1" applyBorder="1" applyAlignment="1">
      <alignment horizontal="left" vertical="center" indent="1" shrinkToFit="1"/>
    </xf>
    <xf numFmtId="0" fontId="34" fillId="0" borderId="12" xfId="0" applyFont="1" applyBorder="1" applyAlignment="1">
      <alignment horizontal="left" vertical="center" indent="1" shrinkToFit="1"/>
    </xf>
    <xf numFmtId="0" fontId="34" fillId="0" borderId="13" xfId="0" applyFont="1" applyBorder="1" applyAlignment="1">
      <alignment horizontal="left" vertical="center" indent="1" shrinkToFit="1"/>
    </xf>
    <xf numFmtId="0" fontId="34" fillId="0" borderId="59" xfId="0" applyFont="1" applyBorder="1" applyAlignment="1">
      <alignment horizontal="left" vertical="center" indent="1" shrinkToFit="1"/>
    </xf>
    <xf numFmtId="0" fontId="21" fillId="0" borderId="31" xfId="0" applyFont="1" applyBorder="1" applyAlignment="1">
      <alignment horizontal="center" vertical="center"/>
    </xf>
    <xf numFmtId="0" fontId="21" fillId="0" borderId="71" xfId="0" applyFont="1" applyBorder="1" applyAlignment="1">
      <alignment horizontal="center" vertical="center"/>
    </xf>
    <xf numFmtId="0" fontId="24" fillId="0" borderId="0" xfId="0" applyFont="1" applyAlignment="1">
      <alignment horizontal="center" vertical="center"/>
    </xf>
    <xf numFmtId="185" fontId="12" fillId="0" borderId="72" xfId="0" applyNumberFormat="1" applyFont="1" applyBorder="1" applyAlignment="1">
      <alignment horizontal="center" vertical="center" shrinkToFit="1"/>
    </xf>
    <xf numFmtId="185" fontId="12" fillId="0" borderId="32" xfId="0" applyNumberFormat="1" applyFont="1" applyBorder="1" applyAlignment="1">
      <alignment horizontal="center" vertical="center" shrinkToFit="1"/>
    </xf>
    <xf numFmtId="185" fontId="12" fillId="0" borderId="33" xfId="0" applyNumberFormat="1" applyFont="1" applyBorder="1" applyAlignment="1">
      <alignment horizontal="center" vertical="center" shrinkToFit="1"/>
    </xf>
    <xf numFmtId="0" fontId="24" fillId="0" borderId="0" xfId="0" applyFont="1" applyAlignment="1">
      <alignment horizontal="right" vertical="center"/>
    </xf>
    <xf numFmtId="0" fontId="24" fillId="0" borderId="0" xfId="0" applyFont="1" applyAlignment="1">
      <alignment horizontal="distributed" vertical="center" shrinkToFit="1"/>
    </xf>
    <xf numFmtId="0" fontId="33" fillId="0" borderId="2" xfId="0" applyFont="1" applyBorder="1" applyAlignment="1">
      <alignment horizontal="left" vertical="center" indent="1" shrinkToFit="1"/>
    </xf>
    <xf numFmtId="0" fontId="33" fillId="0" borderId="3" xfId="0" applyFont="1" applyBorder="1" applyAlignment="1">
      <alignment horizontal="left" vertical="center" indent="1" shrinkToFit="1"/>
    </xf>
    <xf numFmtId="0" fontId="30" fillId="0" borderId="3" xfId="0" applyFont="1" applyBorder="1" applyAlignment="1">
      <alignment horizontal="left" vertical="center" indent="1"/>
    </xf>
    <xf numFmtId="0" fontId="30" fillId="0" borderId="63" xfId="0" applyFont="1" applyBorder="1" applyAlignment="1">
      <alignment horizontal="left" vertical="center" indent="1"/>
    </xf>
    <xf numFmtId="0" fontId="17" fillId="0" borderId="9" xfId="0" applyFont="1" applyBorder="1" applyAlignment="1">
      <alignment horizontal="left" vertical="center" indent="1" shrinkToFit="1"/>
    </xf>
    <xf numFmtId="0" fontId="17" fillId="0" borderId="10" xfId="0" applyFont="1" applyBorder="1" applyAlignment="1">
      <alignment horizontal="left" vertical="center" indent="1" shrinkToFit="1"/>
    </xf>
    <xf numFmtId="0" fontId="17" fillId="0" borderId="11" xfId="0" applyFont="1" applyBorder="1" applyAlignment="1">
      <alignment horizontal="left" vertical="center" indent="1" shrinkToFit="1"/>
    </xf>
    <xf numFmtId="0" fontId="21" fillId="0" borderId="50" xfId="0" applyFont="1" applyBorder="1" applyAlignment="1">
      <alignment horizontal="distributed" vertical="center" indent="1"/>
    </xf>
    <xf numFmtId="0" fontId="21" fillId="0" borderId="52" xfId="0" applyFont="1" applyBorder="1" applyAlignment="1">
      <alignment horizontal="distributed" vertical="center" indent="1"/>
    </xf>
    <xf numFmtId="0" fontId="33" fillId="0" borderId="53" xfId="0" applyFont="1" applyBorder="1" applyAlignment="1">
      <alignment horizontal="center" vertical="center"/>
    </xf>
    <xf numFmtId="0" fontId="33" fillId="0" borderId="48" xfId="0" applyFont="1" applyBorder="1" applyAlignment="1">
      <alignment horizontal="center" vertical="center"/>
    </xf>
    <xf numFmtId="0" fontId="30" fillId="0" borderId="2" xfId="0" applyFont="1" applyBorder="1" applyAlignment="1" applyProtection="1">
      <alignment horizontal="left" vertical="center" indent="1" shrinkToFit="1"/>
      <protection hidden="1"/>
    </xf>
    <xf numFmtId="0" fontId="30" fillId="0" borderId="3" xfId="0" applyFont="1" applyBorder="1" applyAlignment="1" applyProtection="1">
      <alignment horizontal="left" vertical="center" indent="1" shrinkToFit="1"/>
      <protection hidden="1"/>
    </xf>
    <xf numFmtId="0" fontId="21" fillId="0" borderId="3" xfId="0" applyFont="1" applyBorder="1" applyAlignment="1" applyProtection="1">
      <alignment vertical="center" shrinkToFit="1"/>
      <protection hidden="1"/>
    </xf>
    <xf numFmtId="0" fontId="36" fillId="0" borderId="56" xfId="0" applyFont="1" applyBorder="1" applyAlignment="1">
      <alignment horizontal="distributed" vertical="center" indent="1"/>
    </xf>
    <xf numFmtId="0" fontId="36" fillId="0" borderId="8" xfId="0" applyFont="1" applyBorder="1" applyAlignment="1">
      <alignment horizontal="distributed" vertical="center" indent="1"/>
    </xf>
    <xf numFmtId="0" fontId="29" fillId="0" borderId="58" xfId="0" applyFont="1" applyBorder="1" applyAlignment="1">
      <alignment horizontal="distributed" vertical="center" indent="1"/>
    </xf>
    <xf numFmtId="0" fontId="29" fillId="0" borderId="14" xfId="0" applyFont="1" applyBorder="1" applyAlignment="1">
      <alignment horizontal="distributed" vertical="center" indent="1"/>
    </xf>
    <xf numFmtId="0" fontId="29" fillId="0" borderId="79" xfId="0" applyFont="1" applyBorder="1" applyAlignment="1">
      <alignment horizontal="distributed" vertical="center" indent="1"/>
    </xf>
    <xf numFmtId="0" fontId="29" fillId="0" borderId="73" xfId="0" applyFont="1" applyBorder="1" applyAlignment="1">
      <alignment horizontal="distributed" vertical="center" indent="1"/>
    </xf>
    <xf numFmtId="0" fontId="29" fillId="0" borderId="81" xfId="0" applyFont="1" applyBorder="1" applyAlignment="1">
      <alignment horizontal="distributed" vertical="center" indent="1"/>
    </xf>
    <xf numFmtId="0" fontId="29" fillId="0" borderId="21" xfId="0" applyFont="1" applyBorder="1" applyAlignment="1">
      <alignment horizontal="distributed" vertical="center" indent="1"/>
    </xf>
    <xf numFmtId="0" fontId="29" fillId="0" borderId="83" xfId="0" applyFont="1" applyBorder="1" applyAlignment="1">
      <alignment horizontal="distributed" vertical="center" indent="1"/>
    </xf>
    <xf numFmtId="0" fontId="29" fillId="0" borderId="84" xfId="0" applyFont="1" applyBorder="1" applyAlignment="1">
      <alignment horizontal="distributed" vertical="center" indent="1"/>
    </xf>
    <xf numFmtId="0" fontId="31" fillId="0" borderId="73" xfId="0" applyFont="1" applyBorder="1" applyAlignment="1">
      <alignment horizontal="center" vertical="center"/>
    </xf>
    <xf numFmtId="0" fontId="31" fillId="0" borderId="80" xfId="0" applyFont="1" applyBorder="1" applyAlignment="1">
      <alignment horizontal="center" vertical="center"/>
    </xf>
    <xf numFmtId="0" fontId="31" fillId="0" borderId="21" xfId="0" applyFont="1" applyBorder="1" applyAlignment="1">
      <alignment horizontal="center" vertical="center"/>
    </xf>
    <xf numFmtId="0" fontId="31" fillId="0" borderId="82" xfId="0" applyFont="1" applyBorder="1" applyAlignment="1">
      <alignment horizontal="center" vertical="center"/>
    </xf>
    <xf numFmtId="0" fontId="31" fillId="0" borderId="84" xfId="0" applyFont="1" applyBorder="1" applyAlignment="1">
      <alignment horizontal="center" vertical="center"/>
    </xf>
    <xf numFmtId="0" fontId="31" fillId="0" borderId="85" xfId="0" applyFont="1" applyBorder="1" applyAlignment="1">
      <alignment horizontal="center" vertical="center"/>
    </xf>
    <xf numFmtId="0" fontId="24" fillId="0" borderId="0" xfId="0" applyFont="1" applyAlignment="1">
      <alignment horizontal="center" vertical="center" shrinkToFit="1"/>
    </xf>
    <xf numFmtId="0" fontId="45" fillId="0" borderId="64" xfId="0" applyFont="1" applyBorder="1" applyAlignment="1">
      <alignment horizontal="distributed" vertical="center" indent="1"/>
    </xf>
    <xf numFmtId="0" fontId="45" fillId="0" borderId="17" xfId="0" applyFont="1" applyBorder="1" applyAlignment="1">
      <alignment horizontal="distributed" vertical="center" indent="1"/>
    </xf>
    <xf numFmtId="0" fontId="21" fillId="0" borderId="64" xfId="0" applyFont="1" applyBorder="1" applyAlignment="1">
      <alignment horizontal="center" vertical="center"/>
    </xf>
    <xf numFmtId="0" fontId="21" fillId="0" borderId="17" xfId="0" applyFont="1" applyBorder="1" applyAlignment="1">
      <alignment horizontal="center" vertical="center"/>
    </xf>
    <xf numFmtId="0" fontId="24" fillId="0" borderId="16" xfId="0" applyFont="1" applyBorder="1" applyAlignment="1">
      <alignment horizontal="center" vertical="center" shrinkToFit="1"/>
    </xf>
    <xf numFmtId="0" fontId="32" fillId="0" borderId="60" xfId="0" applyFont="1" applyBorder="1" applyAlignment="1">
      <alignment horizontal="center" vertical="center" wrapText="1"/>
    </xf>
    <xf numFmtId="0" fontId="32" fillId="0" borderId="11" xfId="0" applyFont="1" applyBorder="1" applyAlignment="1">
      <alignment horizontal="center" vertical="center" wrapText="1"/>
    </xf>
    <xf numFmtId="0" fontId="33" fillId="0" borderId="12" xfId="0" applyFont="1" applyBorder="1" applyAlignment="1">
      <alignment horizontal="center" vertical="center" shrinkToFit="1"/>
    </xf>
    <xf numFmtId="0" fontId="33" fillId="0" borderId="13" xfId="0" applyFont="1" applyBorder="1" applyAlignment="1">
      <alignment horizontal="center" vertical="center" shrinkToFit="1"/>
    </xf>
    <xf numFmtId="0" fontId="33" fillId="0" borderId="59"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63" xfId="0" applyFont="1" applyBorder="1" applyAlignment="1">
      <alignment horizontal="center" vertical="center" shrinkToFit="1"/>
    </xf>
    <xf numFmtId="0" fontId="32" fillId="0" borderId="13" xfId="0" applyFont="1" applyBorder="1" applyAlignment="1">
      <alignment horizontal="center" vertical="center" shrinkToFit="1"/>
    </xf>
    <xf numFmtId="0" fontId="32" fillId="0" borderId="59" xfId="0" applyFont="1" applyBorder="1" applyAlignment="1">
      <alignment horizontal="center" vertical="center" shrinkToFit="1"/>
    </xf>
    <xf numFmtId="0" fontId="34" fillId="0" borderId="0" xfId="0" applyFont="1" applyAlignment="1">
      <alignment horizontal="center" vertical="center"/>
    </xf>
    <xf numFmtId="0" fontId="29" fillId="0" borderId="54" xfId="0" applyFont="1" applyBorder="1" applyAlignment="1">
      <alignment horizontal="distributed" vertical="center" indent="1"/>
    </xf>
    <xf numFmtId="0" fontId="13" fillId="0" borderId="26" xfId="0" applyFont="1" applyBorder="1" applyAlignment="1">
      <alignment horizontal="distributed" vertical="center" indent="1"/>
    </xf>
    <xf numFmtId="0" fontId="13" fillId="0" borderId="54" xfId="0" applyFont="1" applyBorder="1" applyAlignment="1">
      <alignment horizontal="distributed" vertical="center" indent="1"/>
    </xf>
    <xf numFmtId="0" fontId="13" fillId="0" borderId="60" xfId="0" applyFont="1" applyBorder="1" applyAlignment="1">
      <alignment horizontal="distributed" vertical="center" indent="1"/>
    </xf>
    <xf numFmtId="0" fontId="13" fillId="0" borderId="11" xfId="0" applyFont="1" applyBorder="1" applyAlignment="1">
      <alignment horizontal="distributed" vertical="center" indent="1"/>
    </xf>
    <xf numFmtId="0" fontId="32" fillId="0" borderId="28" xfId="0" applyFont="1" applyBorder="1">
      <alignment vertical="center"/>
    </xf>
    <xf numFmtId="0" fontId="32" fillId="0" borderId="61" xfId="0" applyFont="1" applyBorder="1">
      <alignment vertical="center"/>
    </xf>
    <xf numFmtId="0" fontId="34" fillId="0" borderId="27" xfId="0" applyFont="1" applyBorder="1" applyAlignment="1">
      <alignment horizontal="center" vertical="center"/>
    </xf>
    <xf numFmtId="0" fontId="34" fillId="0" borderId="10" xfId="0" applyFont="1" applyBorder="1" applyAlignment="1">
      <alignment horizontal="center" vertical="center"/>
    </xf>
    <xf numFmtId="0" fontId="33" fillId="0" borderId="3" xfId="0" applyFont="1" applyBorder="1" applyAlignment="1">
      <alignment horizontal="center" vertical="center"/>
    </xf>
    <xf numFmtId="0" fontId="44" fillId="0" borderId="12" xfId="0" applyFont="1" applyBorder="1" applyAlignment="1">
      <alignment horizontal="center" vertical="center" shrinkToFit="1"/>
    </xf>
    <xf numFmtId="0" fontId="44" fillId="0" borderId="13" xfId="0" applyFont="1" applyBorder="1" applyAlignment="1">
      <alignment horizontal="center" vertical="center" shrinkToFit="1"/>
    </xf>
    <xf numFmtId="0" fontId="44" fillId="0" borderId="59" xfId="0" applyFont="1" applyBorder="1" applyAlignment="1">
      <alignment horizontal="center" vertical="center" shrinkToFit="1"/>
    </xf>
    <xf numFmtId="0" fontId="7" fillId="4" borderId="0" xfId="0" applyFont="1" applyFill="1" applyAlignment="1">
      <alignment horizontal="left" vertical="center" wrapText="1"/>
    </xf>
    <xf numFmtId="0" fontId="45" fillId="7" borderId="1" xfId="0" applyFont="1" applyFill="1" applyBorder="1" applyAlignment="1">
      <alignment horizontal="center" vertical="center" wrapText="1"/>
    </xf>
    <xf numFmtId="0" fontId="45" fillId="7" borderId="40" xfId="0" applyFont="1" applyFill="1" applyBorder="1" applyAlignment="1">
      <alignment horizontal="center" vertical="center" wrapText="1"/>
    </xf>
    <xf numFmtId="0" fontId="47" fillId="7" borderId="1" xfId="0" applyFont="1" applyFill="1" applyBorder="1" applyAlignment="1">
      <alignment horizontal="center" vertical="center" wrapText="1"/>
    </xf>
    <xf numFmtId="0" fontId="47" fillId="7" borderId="40" xfId="0" applyFont="1" applyFill="1" applyBorder="1" applyAlignment="1">
      <alignment horizontal="center" vertical="center" wrapText="1"/>
    </xf>
    <xf numFmtId="179" fontId="24" fillId="4" borderId="35" xfId="0" applyNumberFormat="1" applyFont="1" applyFill="1" applyBorder="1" applyAlignment="1">
      <alignment horizontal="center" vertical="center" shrinkToFit="1"/>
    </xf>
    <xf numFmtId="0" fontId="45" fillId="4" borderId="35" xfId="0" applyFont="1" applyFill="1" applyBorder="1" applyAlignment="1">
      <alignment horizontal="left" vertical="top" shrinkToFit="1"/>
    </xf>
    <xf numFmtId="0" fontId="48" fillId="4" borderId="30" xfId="0" applyFont="1" applyFill="1" applyBorder="1" applyAlignment="1">
      <alignment horizontal="center" vertical="center" shrinkToFit="1"/>
    </xf>
    <xf numFmtId="0" fontId="36" fillId="7" borderId="1" xfId="0" applyFont="1" applyFill="1" applyBorder="1" applyAlignment="1">
      <alignment horizontal="center" vertical="center" wrapText="1"/>
    </xf>
    <xf numFmtId="0" fontId="36" fillId="7" borderId="40" xfId="0" applyFont="1" applyFill="1" applyBorder="1" applyAlignment="1">
      <alignment horizontal="center" vertical="center" wrapText="1"/>
    </xf>
    <xf numFmtId="0" fontId="7" fillId="4" borderId="30" xfId="0" applyFont="1" applyFill="1" applyBorder="1">
      <alignment vertical="center"/>
    </xf>
    <xf numFmtId="0" fontId="17" fillId="4" borderId="29" xfId="0" applyFont="1" applyFill="1" applyBorder="1" applyAlignment="1">
      <alignment horizontal="center" vertical="center"/>
    </xf>
    <xf numFmtId="0" fontId="21" fillId="7" borderId="73" xfId="0" applyFont="1" applyFill="1" applyBorder="1" applyAlignment="1">
      <alignment horizontal="center" vertical="center" wrapText="1"/>
    </xf>
    <xf numFmtId="0" fontId="21" fillId="7" borderId="87" xfId="0" applyFont="1" applyFill="1" applyBorder="1" applyAlignment="1">
      <alignment horizontal="center" vertical="center" wrapText="1"/>
    </xf>
    <xf numFmtId="0" fontId="21" fillId="7" borderId="88" xfId="0" applyFont="1" applyFill="1" applyBorder="1" applyAlignment="1">
      <alignment horizontal="center" vertical="center" wrapText="1"/>
    </xf>
    <xf numFmtId="0" fontId="17" fillId="4" borderId="30" xfId="0" applyFont="1" applyFill="1" applyBorder="1" applyAlignment="1">
      <alignment horizontal="center" vertical="center"/>
    </xf>
    <xf numFmtId="186" fontId="21" fillId="4" borderId="27" xfId="0" applyNumberFormat="1" applyFont="1" applyFill="1" applyBorder="1" applyAlignment="1">
      <alignment horizontal="right" vertical="center" shrinkToFit="1"/>
    </xf>
    <xf numFmtId="0" fontId="33" fillId="4" borderId="26" xfId="0" applyFont="1" applyFill="1" applyBorder="1" applyAlignment="1">
      <alignment horizontal="center" vertical="center" shrinkToFit="1"/>
    </xf>
    <xf numFmtId="0" fontId="33" fillId="4" borderId="27" xfId="0" applyFont="1" applyFill="1" applyBorder="1" applyAlignment="1">
      <alignment horizontal="center" vertical="center" shrinkToFit="1"/>
    </xf>
    <xf numFmtId="0" fontId="33" fillId="4" borderId="34" xfId="0" applyFont="1" applyFill="1" applyBorder="1" applyAlignment="1">
      <alignment horizontal="center" vertical="center" shrinkToFit="1"/>
    </xf>
    <xf numFmtId="0" fontId="33" fillId="4" borderId="35" xfId="0" applyFont="1" applyFill="1" applyBorder="1" applyAlignment="1">
      <alignment horizontal="center" vertical="center" shrinkToFit="1"/>
    </xf>
    <xf numFmtId="180" fontId="21" fillId="4" borderId="28" xfId="0" applyNumberFormat="1" applyFont="1" applyFill="1" applyBorder="1" applyAlignment="1">
      <alignment horizontal="center" vertical="center"/>
    </xf>
    <xf numFmtId="180" fontId="21" fillId="4" borderId="39" xfId="0" applyNumberFormat="1" applyFont="1" applyFill="1" applyBorder="1" applyAlignment="1">
      <alignment horizontal="center" vertical="center"/>
    </xf>
    <xf numFmtId="0" fontId="34" fillId="4" borderId="27" xfId="0" applyFont="1" applyFill="1" applyBorder="1" applyAlignment="1">
      <alignment horizontal="center" vertical="center"/>
    </xf>
    <xf numFmtId="0" fontId="34" fillId="4" borderId="35" xfId="0" applyFont="1" applyFill="1" applyBorder="1" applyAlignment="1">
      <alignment horizontal="center" vertical="center"/>
    </xf>
    <xf numFmtId="180" fontId="21" fillId="4" borderId="27" xfId="0" applyNumberFormat="1" applyFont="1" applyFill="1" applyBorder="1" applyAlignment="1">
      <alignment horizontal="center" vertical="center"/>
    </xf>
    <xf numFmtId="180" fontId="21" fillId="4" borderId="35" xfId="0" applyNumberFormat="1" applyFont="1" applyFill="1" applyBorder="1" applyAlignment="1">
      <alignment horizontal="center" vertical="center"/>
    </xf>
    <xf numFmtId="0" fontId="26" fillId="4" borderId="79" xfId="0" applyFont="1" applyFill="1" applyBorder="1" applyAlignment="1">
      <alignment horizontal="center" vertical="center"/>
    </xf>
    <xf numFmtId="0" fontId="26" fillId="4" borderId="83" xfId="0" applyFont="1" applyFill="1" applyBorder="1" applyAlignment="1">
      <alignment horizontal="center" vertical="center"/>
    </xf>
    <xf numFmtId="0" fontId="7" fillId="4" borderId="73" xfId="0" applyFont="1" applyFill="1" applyBorder="1" applyAlignment="1">
      <alignment horizontal="center" vertical="center" textRotation="255"/>
    </xf>
    <xf numFmtId="0" fontId="7" fillId="4" borderId="80" xfId="0" applyFont="1" applyFill="1" applyBorder="1" applyAlignment="1">
      <alignment horizontal="center" vertical="center" textRotation="255"/>
    </xf>
    <xf numFmtId="0" fontId="7" fillId="4" borderId="84" xfId="0" applyFont="1" applyFill="1" applyBorder="1" applyAlignment="1">
      <alignment horizontal="center" vertical="center" textRotation="255"/>
    </xf>
    <xf numFmtId="0" fontId="7" fillId="4" borderId="85" xfId="0" applyFont="1" applyFill="1" applyBorder="1" applyAlignment="1">
      <alignment horizontal="center" vertical="center" textRotation="255"/>
    </xf>
    <xf numFmtId="0" fontId="33" fillId="4" borderId="73" xfId="0" applyFont="1" applyFill="1" applyBorder="1" applyAlignment="1">
      <alignment horizontal="center" vertical="center" shrinkToFit="1"/>
    </xf>
    <xf numFmtId="0" fontId="33" fillId="4" borderId="80" xfId="0" applyFont="1" applyFill="1" applyBorder="1" applyAlignment="1">
      <alignment horizontal="center" vertical="center" shrinkToFit="1"/>
    </xf>
    <xf numFmtId="0" fontId="33" fillId="4" borderId="84" xfId="0" applyFont="1" applyFill="1" applyBorder="1" applyAlignment="1">
      <alignment horizontal="center" vertical="center" shrinkToFit="1"/>
    </xf>
    <xf numFmtId="0" fontId="33" fillId="4" borderId="85" xfId="0" applyFont="1" applyFill="1" applyBorder="1" applyAlignment="1">
      <alignment horizontal="center" vertical="center" shrinkToFit="1"/>
    </xf>
    <xf numFmtId="0" fontId="47" fillId="2" borderId="3" xfId="0" applyFont="1" applyFill="1" applyBorder="1" applyAlignment="1">
      <alignment horizontal="left" vertical="center" shrinkToFit="1"/>
    </xf>
    <xf numFmtId="0" fontId="47" fillId="2" borderId="4" xfId="0" applyFont="1" applyFill="1" applyBorder="1" applyAlignment="1">
      <alignment horizontal="left" vertical="center" shrinkToFit="1"/>
    </xf>
    <xf numFmtId="0" fontId="52" fillId="0" borderId="0" xfId="0" applyFont="1">
      <alignment vertical="center"/>
    </xf>
    <xf numFmtId="0" fontId="52" fillId="0" borderId="0" xfId="0" applyFont="1" applyAlignment="1">
      <alignment horizontal="left" vertical="center"/>
    </xf>
    <xf numFmtId="185" fontId="21" fillId="0" borderId="0" xfId="0" applyNumberFormat="1" applyFont="1" applyAlignment="1">
      <alignment horizontal="right" vertical="center"/>
    </xf>
    <xf numFmtId="0" fontId="21" fillId="0" borderId="0" xfId="0" applyFont="1" applyAlignment="1">
      <alignment horizontal="left" vertical="center"/>
    </xf>
    <xf numFmtId="185" fontId="21" fillId="0" borderId="0" xfId="0" applyNumberFormat="1" applyFont="1" applyAlignment="1">
      <alignment horizontal="left" vertical="center" indent="1"/>
    </xf>
    <xf numFmtId="0" fontId="29" fillId="0" borderId="26" xfId="0" applyFont="1" applyBorder="1" applyAlignment="1">
      <alignment horizontal="center" vertical="center"/>
    </xf>
    <xf numFmtId="0" fontId="29" fillId="0" borderId="54" xfId="0" applyFont="1" applyBorder="1" applyAlignment="1">
      <alignment horizontal="center" vertical="center"/>
    </xf>
    <xf numFmtId="0" fontId="29" fillId="0" borderId="34" xfId="0" applyFont="1" applyBorder="1" applyAlignment="1">
      <alignment horizontal="center" vertical="center"/>
    </xf>
    <xf numFmtId="0" fontId="29" fillId="0" borderId="89" xfId="0" applyFont="1" applyBorder="1" applyAlignment="1">
      <alignment horizontal="center" vertical="center"/>
    </xf>
    <xf numFmtId="0" fontId="28" fillId="0" borderId="27"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35" xfId="0" applyFont="1" applyBorder="1" applyAlignment="1">
      <alignment horizontal="center" vertical="center" shrinkToFit="1"/>
    </xf>
    <xf numFmtId="0" fontId="28" fillId="0" borderId="39" xfId="0" applyFont="1" applyBorder="1" applyAlignment="1">
      <alignment horizontal="center" vertical="center" shrinkToFit="1"/>
    </xf>
    <xf numFmtId="0" fontId="29" fillId="0" borderId="29" xfId="0" applyFont="1" applyBorder="1" applyAlignment="1">
      <alignment horizontal="center" vertical="center"/>
    </xf>
    <xf numFmtId="0" fontId="29" fillId="0" borderId="18" xfId="0" applyFont="1" applyBorder="1" applyAlignment="1">
      <alignment horizontal="center" vertical="center"/>
    </xf>
    <xf numFmtId="0" fontId="29" fillId="0" borderId="53" xfId="0" applyFont="1" applyBorder="1" applyAlignment="1">
      <alignment horizontal="center" vertical="center"/>
    </xf>
    <xf numFmtId="0" fontId="29" fillId="0" borderId="48" xfId="0" applyFont="1" applyBorder="1" applyAlignment="1">
      <alignment horizontal="center" vertical="center"/>
    </xf>
    <xf numFmtId="0" fontId="29" fillId="0" borderId="52"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8" fillId="0" borderId="53" xfId="0" applyFont="1" applyBorder="1" applyAlignment="1">
      <alignment horizontal="center" vertical="center"/>
    </xf>
    <xf numFmtId="0" fontId="28" fillId="0" borderId="48"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32" fillId="0" borderId="47" xfId="0" applyFont="1" applyBorder="1">
      <alignment vertical="center"/>
    </xf>
    <xf numFmtId="0" fontId="32" fillId="0" borderId="63" xfId="0" applyFont="1" applyBorder="1">
      <alignment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vertical="center" wrapText="1"/>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32" fillId="0" borderId="49" xfId="0" applyFont="1" applyBorder="1">
      <alignment vertical="center"/>
    </xf>
    <xf numFmtId="186" fontId="16" fillId="0" borderId="0" xfId="0" applyNumberFormat="1" applyFont="1" applyAlignment="1">
      <alignment horizontal="right" vertical="center"/>
    </xf>
    <xf numFmtId="186" fontId="21" fillId="0" borderId="5" xfId="0" applyNumberFormat="1" applyFont="1" applyBorder="1" applyAlignment="1">
      <alignment horizontal="right" vertical="center"/>
    </xf>
    <xf numFmtId="0" fontId="7" fillId="0" borderId="0" xfId="0" applyFont="1" applyAlignment="1">
      <alignment horizontal="left" vertical="center"/>
    </xf>
    <xf numFmtId="0" fontId="29" fillId="0" borderId="0" xfId="0" applyFont="1" applyAlignment="1">
      <alignment horizontal="left" vertical="center" shrinkToFit="1"/>
    </xf>
    <xf numFmtId="0" fontId="29" fillId="0" borderId="30" xfId="0" applyFont="1" applyBorder="1" applyAlignment="1">
      <alignment horizontal="left" vertical="center" shrinkToFit="1"/>
    </xf>
    <xf numFmtId="0" fontId="16" fillId="0" borderId="3" xfId="0" applyFont="1" applyBorder="1" applyAlignment="1">
      <alignment horizontal="center" vertical="center"/>
    </xf>
    <xf numFmtId="186" fontId="12" fillId="0" borderId="0" xfId="0" applyNumberFormat="1" applyFont="1" applyAlignment="1">
      <alignment horizontal="left" vertical="center"/>
    </xf>
    <xf numFmtId="185" fontId="13" fillId="0" borderId="3" xfId="0" applyNumberFormat="1" applyFont="1" applyBorder="1" applyAlignment="1">
      <alignment horizontal="center" vertical="center"/>
    </xf>
    <xf numFmtId="185" fontId="13" fillId="0" borderId="10" xfId="0" applyNumberFormat="1" applyFont="1" applyBorder="1" applyAlignment="1">
      <alignment horizontal="center" vertical="center"/>
    </xf>
    <xf numFmtId="181" fontId="7" fillId="0" borderId="0" xfId="0" applyNumberFormat="1" applyFont="1" applyAlignment="1">
      <alignment horizontal="left" vertical="center"/>
    </xf>
    <xf numFmtId="181" fontId="7" fillId="0" borderId="30" xfId="0" applyNumberFormat="1" applyFont="1" applyBorder="1" applyAlignment="1">
      <alignment horizontal="left" vertical="center"/>
    </xf>
    <xf numFmtId="0" fontId="7" fillId="0" borderId="0" xfId="0" applyFont="1" applyAlignment="1">
      <alignment horizontal="right" vertical="center"/>
    </xf>
    <xf numFmtId="0" fontId="29" fillId="0" borderId="0" xfId="0" applyFont="1" applyAlignment="1">
      <alignment horizontal="left" vertical="center"/>
    </xf>
    <xf numFmtId="0" fontId="12" fillId="0" borderId="0" xfId="0" applyFont="1" applyAlignment="1">
      <alignment horizontal="center" vertical="center"/>
    </xf>
    <xf numFmtId="0" fontId="16" fillId="0" borderId="0" xfId="0" applyFont="1" applyAlignment="1">
      <alignment horizontal="center" vertical="center" shrinkToFit="1"/>
    </xf>
    <xf numFmtId="0" fontId="21" fillId="0" borderId="6" xfId="0" applyFont="1" applyBorder="1" applyAlignment="1">
      <alignment horizontal="left" vertical="top" wrapText="1" indent="1"/>
    </xf>
    <xf numFmtId="0" fontId="21" fillId="0" borderId="7" xfId="0" applyFont="1" applyBorder="1" applyAlignment="1">
      <alignment horizontal="left" vertical="top" wrapText="1" indent="1"/>
    </xf>
    <xf numFmtId="0" fontId="21" fillId="0" borderId="8" xfId="0" applyFont="1" applyBorder="1" applyAlignment="1">
      <alignment horizontal="left" vertical="top" wrapText="1" indent="1"/>
    </xf>
    <xf numFmtId="0" fontId="21" fillId="0" borderId="5" xfId="0" applyFont="1" applyBorder="1" applyAlignment="1">
      <alignment horizontal="left" vertical="top" wrapText="1" indent="1"/>
    </xf>
    <xf numFmtId="0" fontId="21" fillId="0" borderId="0" xfId="0" applyFont="1" applyAlignment="1">
      <alignment horizontal="left" vertical="top" wrapText="1" indent="1"/>
    </xf>
    <xf numFmtId="0" fontId="21" fillId="0" borderId="18" xfId="0" applyFont="1" applyBorder="1" applyAlignment="1">
      <alignment horizontal="left" vertical="top" wrapText="1" indent="1"/>
    </xf>
    <xf numFmtId="0" fontId="21" fillId="0" borderId="9" xfId="0" applyFont="1" applyBorder="1" applyAlignment="1">
      <alignment horizontal="left" vertical="top" wrapText="1" indent="1"/>
    </xf>
    <xf numFmtId="0" fontId="21" fillId="0" borderId="10" xfId="0" applyFont="1" applyBorder="1" applyAlignment="1">
      <alignment horizontal="left" vertical="top" wrapText="1" indent="1"/>
    </xf>
    <xf numFmtId="0" fontId="21" fillId="0" borderId="11" xfId="0" applyFont="1" applyBorder="1" applyAlignment="1">
      <alignment horizontal="left" vertical="top" wrapText="1" indent="1"/>
    </xf>
    <xf numFmtId="0" fontId="16" fillId="0" borderId="10" xfId="0" applyFont="1" applyBorder="1" applyAlignment="1">
      <alignment horizontal="center" vertical="center"/>
    </xf>
    <xf numFmtId="0" fontId="31" fillId="0" borderId="10" xfId="0" applyFont="1" applyBorder="1" applyAlignment="1">
      <alignment vertical="center" wrapText="1" shrinkToFit="1"/>
    </xf>
    <xf numFmtId="0" fontId="30" fillId="0" borderId="0" xfId="0" applyFont="1" applyAlignment="1">
      <alignment horizontal="center" vertical="center"/>
    </xf>
    <xf numFmtId="0" fontId="31" fillId="0" borderId="0" xfId="0" applyFont="1" applyAlignment="1">
      <alignment horizontal="left" vertical="center" wrapText="1" indent="1"/>
    </xf>
    <xf numFmtId="0" fontId="29" fillId="0" borderId="0" xfId="0" applyFont="1" applyAlignment="1">
      <alignment horizontal="right" vertical="center" wrapText="1"/>
    </xf>
    <xf numFmtId="38" fontId="12" fillId="0" borderId="0" xfId="1" applyFont="1" applyBorder="1" applyAlignment="1">
      <alignment horizontal="center" vertical="center" shrinkToFit="1"/>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56" xfId="0" applyFont="1" applyBorder="1" applyAlignment="1">
      <alignment horizontal="distributed" vertical="center" wrapText="1" indent="1"/>
    </xf>
    <xf numFmtId="0" fontId="29" fillId="0" borderId="34" xfId="0" applyFont="1" applyBorder="1" applyAlignment="1">
      <alignment horizontal="distributed" vertical="center" indent="1"/>
    </xf>
    <xf numFmtId="0" fontId="29" fillId="0" borderId="89" xfId="0" applyFont="1" applyBorder="1" applyAlignment="1">
      <alignment horizontal="distributed" vertical="center" indent="1"/>
    </xf>
    <xf numFmtId="0" fontId="12" fillId="0" borderId="6" xfId="0" applyFont="1" applyBorder="1" applyAlignment="1">
      <alignment horizontal="left" vertical="center" indent="1" shrinkToFit="1"/>
    </xf>
    <xf numFmtId="0" fontId="12" fillId="0" borderId="7" xfId="0" applyFont="1" applyBorder="1" applyAlignment="1">
      <alignment horizontal="left" vertical="center" indent="1" shrinkToFit="1"/>
    </xf>
    <xf numFmtId="0" fontId="12" fillId="0" borderId="77" xfId="0" applyFont="1" applyBorder="1" applyAlignment="1">
      <alignment horizontal="left" vertical="center" indent="1" shrinkToFit="1"/>
    </xf>
    <xf numFmtId="0" fontId="12" fillId="0" borderId="90" xfId="0" applyFont="1" applyBorder="1" applyAlignment="1">
      <alignment horizontal="left" vertical="center" indent="1" shrinkToFit="1"/>
    </xf>
    <xf numFmtId="0" fontId="12" fillId="0" borderId="35" xfId="0" applyFont="1" applyBorder="1" applyAlignment="1">
      <alignment horizontal="left" vertical="center" indent="1" shrinkToFit="1"/>
    </xf>
    <xf numFmtId="0" fontId="12" fillId="0" borderId="39" xfId="0" applyFont="1" applyBorder="1" applyAlignment="1">
      <alignment horizontal="left" vertical="center" indent="1" shrinkToFit="1"/>
    </xf>
    <xf numFmtId="0" fontId="24" fillId="0" borderId="0" xfId="0" applyFont="1" applyAlignment="1">
      <alignment vertical="center" wrapText="1" shrinkToFit="1"/>
    </xf>
    <xf numFmtId="0" fontId="28" fillId="0" borderId="0" xfId="0" applyFont="1" applyAlignment="1">
      <alignment horizontal="center" vertical="center" shrinkToFit="1"/>
    </xf>
    <xf numFmtId="0" fontId="30" fillId="0" borderId="0" xfId="0" applyFont="1" applyAlignment="1">
      <alignment horizontal="center" vertical="center" shrinkToFit="1"/>
    </xf>
    <xf numFmtId="0" fontId="33" fillId="0" borderId="0" xfId="0" applyFont="1" applyAlignment="1">
      <alignment horizontal="center" vertical="center"/>
    </xf>
    <xf numFmtId="0" fontId="29" fillId="0" borderId="26" xfId="0" applyFont="1" applyBorder="1" applyAlignment="1">
      <alignment horizontal="distributed" vertical="center" indent="1"/>
    </xf>
    <xf numFmtId="0" fontId="33" fillId="0" borderId="55" xfId="0" applyFont="1" applyBorder="1" applyAlignment="1">
      <alignment horizontal="left" vertical="center" indent="1" shrinkToFit="1"/>
    </xf>
    <xf numFmtId="0" fontId="33" fillId="0" borderId="27" xfId="0" applyFont="1" applyBorder="1" applyAlignment="1">
      <alignment horizontal="left" vertical="center" indent="1" shrinkToFit="1"/>
    </xf>
    <xf numFmtId="0" fontId="33" fillId="0" borderId="28" xfId="0" applyFont="1" applyBorder="1" applyAlignment="1">
      <alignment horizontal="left" vertical="center" indent="1" shrinkToFit="1"/>
    </xf>
    <xf numFmtId="0" fontId="33" fillId="0" borderId="9" xfId="0" applyFont="1" applyBorder="1" applyAlignment="1">
      <alignment horizontal="left" vertical="center" indent="1" shrinkToFit="1"/>
    </xf>
    <xf numFmtId="0" fontId="33" fillId="0" borderId="10" xfId="0" applyFont="1" applyBorder="1" applyAlignment="1">
      <alignment horizontal="left" vertical="center" indent="1" shrinkToFit="1"/>
    </xf>
    <xf numFmtId="0" fontId="33" fillId="0" borderId="61" xfId="0" applyFont="1" applyBorder="1" applyAlignment="1">
      <alignment horizontal="left" vertical="center" indent="1" shrinkToFit="1"/>
    </xf>
    <xf numFmtId="0" fontId="0" fillId="5" borderId="1" xfId="0" applyFill="1" applyBorder="1" applyAlignment="1">
      <alignment horizontal="center" vertical="center"/>
    </xf>
    <xf numFmtId="0" fontId="57" fillId="0" borderId="0" xfId="0" applyFont="1">
      <alignment vertical="center"/>
    </xf>
    <xf numFmtId="0" fontId="58" fillId="4" borderId="0" xfId="0" applyFont="1" applyFill="1">
      <alignment vertical="center"/>
    </xf>
    <xf numFmtId="0" fontId="40" fillId="4" borderId="0" xfId="0" applyFont="1" applyFill="1">
      <alignment vertical="center"/>
    </xf>
    <xf numFmtId="0" fontId="59" fillId="4" borderId="0" xfId="0" applyFont="1" applyFill="1" applyAlignment="1">
      <alignment horizontal="center" vertical="center"/>
    </xf>
    <xf numFmtId="0" fontId="60" fillId="4" borderId="0" xfId="0" applyFont="1" applyFill="1">
      <alignment vertical="center"/>
    </xf>
    <xf numFmtId="0" fontId="60" fillId="4" borderId="0" xfId="0" applyFont="1" applyFill="1" applyAlignment="1">
      <alignment horizontal="left" vertical="center" indent="2"/>
    </xf>
    <xf numFmtId="0" fontId="60" fillId="4" borderId="0" xfId="0" applyFont="1" applyFill="1" applyAlignment="1">
      <alignment horizontal="center" vertical="center"/>
    </xf>
    <xf numFmtId="0" fontId="30" fillId="4" borderId="37" xfId="0" applyFont="1" applyFill="1" applyBorder="1" applyAlignment="1">
      <alignment vertical="center" shrinkToFit="1"/>
    </xf>
    <xf numFmtId="0" fontId="30" fillId="4" borderId="49" xfId="0" applyFont="1" applyFill="1" applyBorder="1" applyAlignment="1">
      <alignment vertical="center" shrinkToFit="1"/>
    </xf>
    <xf numFmtId="0" fontId="21" fillId="4" borderId="3" xfId="0" applyFont="1" applyFill="1" applyBorder="1" applyAlignment="1">
      <alignment horizontal="center" vertical="center" shrinkToFit="1"/>
    </xf>
    <xf numFmtId="0" fontId="21" fillId="4" borderId="3" xfId="0" applyFont="1" applyFill="1" applyBorder="1" applyAlignment="1">
      <alignment horizontal="right" vertical="center" shrinkToFit="1"/>
    </xf>
    <xf numFmtId="182" fontId="21" fillId="4" borderId="3" xfId="0" applyNumberFormat="1" applyFont="1" applyFill="1" applyBorder="1">
      <alignment vertical="center"/>
    </xf>
    <xf numFmtId="182" fontId="21" fillId="4" borderId="63" xfId="0" applyNumberFormat="1" applyFont="1" applyFill="1" applyBorder="1">
      <alignment vertical="center"/>
    </xf>
    <xf numFmtId="0" fontId="24" fillId="4" borderId="37" xfId="0" applyFont="1" applyFill="1" applyBorder="1" applyAlignment="1">
      <alignment horizontal="center" vertical="center" wrapText="1"/>
    </xf>
    <xf numFmtId="0" fontId="24" fillId="4" borderId="49" xfId="0" applyFont="1" applyFill="1" applyBorder="1" applyAlignment="1">
      <alignment horizontal="center" vertical="center" wrapText="1"/>
    </xf>
    <xf numFmtId="0" fontId="24" fillId="4" borderId="7" xfId="0" applyFont="1" applyFill="1" applyBorder="1">
      <alignment vertical="center"/>
    </xf>
    <xf numFmtId="0" fontId="24" fillId="4" borderId="8" xfId="0" applyFont="1" applyFill="1" applyBorder="1">
      <alignment vertical="center"/>
    </xf>
    <xf numFmtId="0" fontId="29" fillId="4" borderId="3" xfId="0" applyFont="1" applyFill="1" applyBorder="1" applyAlignment="1">
      <alignment vertical="center" shrinkToFit="1"/>
    </xf>
    <xf numFmtId="0" fontId="29" fillId="4" borderId="63" xfId="0" applyFont="1" applyFill="1" applyBorder="1" applyAlignment="1">
      <alignment vertical="center" shrinkToFit="1"/>
    </xf>
    <xf numFmtId="0" fontId="29" fillId="4" borderId="63" xfId="0" applyFont="1" applyFill="1" applyBorder="1">
      <alignment vertical="center"/>
    </xf>
    <xf numFmtId="0" fontId="34" fillId="4" borderId="3" xfId="0" applyFont="1" applyFill="1" applyBorder="1">
      <alignment vertical="center"/>
    </xf>
    <xf numFmtId="0" fontId="21" fillId="4" borderId="3" xfId="0" applyFont="1" applyFill="1" applyBorder="1">
      <alignment vertical="center"/>
    </xf>
    <xf numFmtId="0" fontId="35" fillId="4" borderId="61" xfId="0" applyFont="1" applyFill="1" applyBorder="1">
      <alignment vertical="center"/>
    </xf>
    <xf numFmtId="0" fontId="38" fillId="4" borderId="16" xfId="0" applyFont="1" applyFill="1" applyBorder="1" applyAlignment="1">
      <alignment vertical="center" shrinkToFit="1"/>
    </xf>
    <xf numFmtId="0" fontId="7" fillId="4" borderId="17" xfId="0" applyFont="1" applyFill="1" applyBorder="1">
      <alignment vertical="center"/>
    </xf>
    <xf numFmtId="0" fontId="14" fillId="4" borderId="68" xfId="0" applyFont="1" applyFill="1" applyBorder="1" applyAlignment="1">
      <alignment vertical="center" shrinkToFit="1"/>
    </xf>
    <xf numFmtId="0" fontId="21" fillId="0" borderId="7" xfId="0" applyFont="1" applyBorder="1" applyAlignment="1">
      <alignment horizontal="left" vertical="center"/>
    </xf>
    <xf numFmtId="0" fontId="21" fillId="0" borderId="10" xfId="0" applyFont="1" applyBorder="1" applyAlignment="1">
      <alignment horizontal="left" vertical="center"/>
    </xf>
    <xf numFmtId="0" fontId="16" fillId="0" borderId="10" xfId="0" applyFont="1" applyBorder="1" applyAlignment="1">
      <alignment horizontal="center" vertical="center" shrinkToFit="1"/>
    </xf>
    <xf numFmtId="0" fontId="61" fillId="0" borderId="3" xfId="0" applyFont="1" applyBorder="1" applyAlignment="1">
      <alignment horizontal="center" vertical="center" shrinkToFit="1"/>
    </xf>
    <xf numFmtId="0" fontId="61" fillId="0" borderId="4" xfId="0" applyFont="1" applyBorder="1" applyAlignment="1">
      <alignment horizontal="center" vertical="center" shrinkToFit="1"/>
    </xf>
    <xf numFmtId="0" fontId="34" fillId="4" borderId="39" xfId="0" applyFont="1" applyFill="1" applyBorder="1" applyAlignment="1">
      <alignment horizontal="center" vertical="center"/>
    </xf>
    <xf numFmtId="0" fontId="24" fillId="0" borderId="0" xfId="0" applyFont="1" applyBorder="1" applyAlignment="1">
      <alignment horizontal="center" vertical="center"/>
    </xf>
    <xf numFmtId="0" fontId="21" fillId="0" borderId="6" xfId="0" applyFont="1" applyBorder="1" applyAlignment="1">
      <alignment horizontal="right" vertical="center"/>
    </xf>
    <xf numFmtId="0" fontId="24" fillId="0" borderId="7" xfId="0" applyFont="1" applyBorder="1" applyAlignment="1">
      <alignment horizontal="left" vertical="center"/>
    </xf>
    <xf numFmtId="0" fontId="12" fillId="0" borderId="2" xfId="0" applyFont="1" applyBorder="1" applyAlignment="1">
      <alignment horizontal="right" vertical="center" shrinkToFit="1"/>
    </xf>
    <xf numFmtId="0" fontId="12" fillId="0" borderId="3" xfId="0" applyFont="1" applyBorder="1" applyAlignment="1">
      <alignment horizontal="right" vertical="center" shrinkToFit="1"/>
    </xf>
    <xf numFmtId="0" fontId="12" fillId="0" borderId="2" xfId="0" applyFont="1" applyBorder="1" applyAlignment="1">
      <alignment horizontal="right" vertical="center" wrapText="1"/>
    </xf>
    <xf numFmtId="0" fontId="12" fillId="0" borderId="3" xfId="0" applyFont="1" applyBorder="1" applyAlignment="1">
      <alignment horizontal="right" vertical="center" wrapText="1"/>
    </xf>
    <xf numFmtId="0" fontId="21" fillId="0" borderId="0" xfId="0" applyFont="1" applyBorder="1" applyAlignment="1">
      <alignment horizontal="right" vertical="center" wrapText="1"/>
    </xf>
    <xf numFmtId="0" fontId="62" fillId="0" borderId="0" xfId="0" applyFont="1">
      <alignment vertical="center"/>
    </xf>
    <xf numFmtId="0" fontId="63" fillId="0" borderId="0" xfId="0" applyFont="1">
      <alignment vertical="center"/>
    </xf>
    <xf numFmtId="0" fontId="7" fillId="4" borderId="0" xfId="0" applyFont="1" applyFill="1" applyBorder="1">
      <alignment vertical="center"/>
    </xf>
    <xf numFmtId="0" fontId="7" fillId="4" borderId="0" xfId="0" applyFont="1" applyFill="1" applyBorder="1" applyAlignment="1">
      <alignment vertical="center" wrapText="1"/>
    </xf>
    <xf numFmtId="0" fontId="37" fillId="4" borderId="0" xfId="0" applyFont="1" applyFill="1" applyBorder="1">
      <alignment vertical="center"/>
    </xf>
    <xf numFmtId="0" fontId="31" fillId="4" borderId="0" xfId="0" applyFont="1" applyFill="1" applyBorder="1">
      <alignment vertical="center"/>
    </xf>
    <xf numFmtId="0" fontId="7" fillId="0" borderId="0" xfId="0" applyFont="1" applyBorder="1">
      <alignment vertical="center"/>
    </xf>
    <xf numFmtId="177" fontId="28" fillId="4" borderId="0" xfId="0" applyNumberFormat="1" applyFont="1" applyFill="1" applyBorder="1" applyAlignment="1">
      <alignment horizontal="center" vertical="center" shrinkToFit="1"/>
    </xf>
    <xf numFmtId="177" fontId="31" fillId="4" borderId="0" xfId="0" applyNumberFormat="1" applyFont="1" applyFill="1" applyBorder="1" applyAlignment="1">
      <alignment vertical="center" shrinkToFit="1"/>
    </xf>
    <xf numFmtId="179" fontId="31" fillId="4" borderId="0" xfId="0" applyNumberFormat="1" applyFont="1" applyFill="1" applyBorder="1" applyAlignment="1">
      <alignment vertical="center" shrinkToFit="1"/>
    </xf>
    <xf numFmtId="0" fontId="7" fillId="4" borderId="0" xfId="0" applyFont="1" applyFill="1" applyBorder="1" applyAlignment="1">
      <alignment horizontal="distributed" vertical="center"/>
    </xf>
    <xf numFmtId="0" fontId="31" fillId="4" borderId="0" xfId="0" applyFont="1" applyFill="1" applyBorder="1" applyAlignment="1">
      <alignment vertical="center" wrapText="1"/>
    </xf>
    <xf numFmtId="0" fontId="55" fillId="4" borderId="0" xfId="0" applyFont="1" applyFill="1" applyBorder="1" applyAlignment="1">
      <alignment vertical="center" shrinkToFit="1"/>
    </xf>
    <xf numFmtId="0" fontId="55" fillId="4" borderId="0" xfId="0" applyFont="1" applyFill="1" applyBorder="1" applyAlignment="1">
      <alignment vertical="center" wrapText="1"/>
    </xf>
    <xf numFmtId="0" fontId="55" fillId="4" borderId="0" xfId="0" applyFont="1" applyFill="1" applyBorder="1" applyAlignment="1">
      <alignment vertical="center" wrapText="1"/>
    </xf>
    <xf numFmtId="0" fontId="7" fillId="4" borderId="0" xfId="0" applyFont="1" applyFill="1" applyBorder="1">
      <alignment vertical="center"/>
    </xf>
    <xf numFmtId="0" fontId="7" fillId="4" borderId="0" xfId="0" applyFont="1" applyFill="1" applyBorder="1" applyAlignment="1">
      <alignment horizontal="center" vertical="center" textRotation="255"/>
    </xf>
    <xf numFmtId="0" fontId="48" fillId="4" borderId="0" xfId="0" applyFont="1" applyFill="1" applyBorder="1" applyAlignment="1">
      <alignment horizontal="center" vertical="center" shrinkToFit="1"/>
    </xf>
    <xf numFmtId="0" fontId="31" fillId="4" borderId="0" xfId="0" applyFont="1" applyFill="1" applyBorder="1" applyAlignment="1">
      <alignment horizontal="center" vertical="center" wrapText="1"/>
    </xf>
    <xf numFmtId="0" fontId="31" fillId="4" borderId="0" xfId="0" applyFont="1" applyFill="1" applyBorder="1" applyAlignment="1">
      <alignment horizontal="center" vertical="center" wrapText="1"/>
    </xf>
    <xf numFmtId="0" fontId="31" fillId="4" borderId="0" xfId="0" applyFont="1" applyFill="1" applyBorder="1" applyAlignment="1">
      <alignment horizontal="right" vertical="center" wrapText="1"/>
    </xf>
    <xf numFmtId="0" fontId="17"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18" fillId="4" borderId="0" xfId="0" applyFont="1" applyFill="1" applyBorder="1" applyAlignment="1">
      <alignment horizontal="center" vertical="center" shrinkToFit="1"/>
    </xf>
    <xf numFmtId="0" fontId="64" fillId="0" borderId="55" xfId="0" applyFont="1" applyBorder="1" applyAlignment="1">
      <alignment horizontal="center" vertical="center" shrinkToFit="1"/>
    </xf>
    <xf numFmtId="0" fontId="64" fillId="0" borderId="9" xfId="0" applyFont="1" applyBorder="1" applyAlignment="1">
      <alignment horizontal="center" vertical="center" shrinkToFit="1"/>
    </xf>
    <xf numFmtId="0" fontId="64" fillId="0" borderId="54" xfId="0" applyFont="1" applyBorder="1" applyAlignment="1">
      <alignment horizontal="center" vertical="center" shrinkToFit="1"/>
    </xf>
    <xf numFmtId="0" fontId="64" fillId="0" borderId="11" xfId="0" applyFont="1" applyBorder="1" applyAlignment="1">
      <alignment horizontal="center" vertical="center" shrinkToFit="1"/>
    </xf>
    <xf numFmtId="0" fontId="24" fillId="0" borderId="16" xfId="0" applyFont="1" applyBorder="1" applyAlignment="1">
      <alignment horizontal="left" vertical="center" shrinkToFit="1"/>
    </xf>
    <xf numFmtId="0" fontId="33" fillId="0" borderId="13" xfId="0" applyFont="1" applyBorder="1" applyAlignment="1">
      <alignment horizontal="left" vertical="center" shrinkToFit="1"/>
    </xf>
    <xf numFmtId="0" fontId="24" fillId="0" borderId="57" xfId="0" applyFont="1" applyBorder="1" applyAlignment="1">
      <alignment horizontal="left" vertical="center" shrinkToFit="1"/>
    </xf>
    <xf numFmtId="0" fontId="33" fillId="0" borderId="59" xfId="0" applyFont="1" applyBorder="1" applyAlignment="1">
      <alignment horizontal="left" vertical="center" shrinkToFit="1"/>
    </xf>
    <xf numFmtId="0" fontId="29" fillId="0" borderId="62" xfId="0" applyFont="1" applyBorder="1" applyAlignment="1">
      <alignment horizontal="distributed" vertical="center" wrapText="1" indent="1"/>
    </xf>
    <xf numFmtId="0" fontId="29" fillId="0" borderId="4" xfId="0" applyFont="1" applyBorder="1" applyAlignment="1">
      <alignment horizontal="distributed" vertical="center" wrapText="1" indent="1"/>
    </xf>
    <xf numFmtId="0" fontId="31" fillId="0" borderId="0" xfId="0" applyFont="1" applyAlignment="1">
      <alignment horizontal="left" vertical="center" shrinkToFit="1"/>
    </xf>
    <xf numFmtId="0" fontId="21" fillId="0" borderId="65" xfId="0" applyFont="1" applyBorder="1" applyAlignment="1">
      <alignment horizontal="distributed" vertical="center" wrapText="1" indent="1" shrinkToFit="1"/>
    </xf>
    <xf numFmtId="0" fontId="21" fillId="0" borderId="5" xfId="0" applyFont="1" applyBorder="1" applyAlignment="1">
      <alignment horizontal="left" vertical="center"/>
    </xf>
    <xf numFmtId="0" fontId="21" fillId="0" borderId="0" xfId="0" applyFont="1" applyBorder="1" applyAlignment="1">
      <alignment horizontal="left" vertical="center"/>
    </xf>
    <xf numFmtId="0" fontId="21" fillId="0" borderId="18" xfId="0" applyFont="1" applyBorder="1" applyAlignment="1">
      <alignment horizontal="left" vertical="center"/>
    </xf>
    <xf numFmtId="0" fontId="21" fillId="0" borderId="9" xfId="0" applyFont="1" applyBorder="1" applyAlignment="1">
      <alignment horizontal="left" vertical="center"/>
    </xf>
    <xf numFmtId="0" fontId="21" fillId="0" borderId="1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ECFF"/>
      <color rgb="FFFFFF66"/>
      <color rgb="FFCCFFCC"/>
      <color rgb="FFFF7C80"/>
      <color rgb="FF99CC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85725</xdr:colOff>
      <xdr:row>52</xdr:row>
      <xdr:rowOff>95249</xdr:rowOff>
    </xdr:from>
    <xdr:to>
      <xdr:col>14</xdr:col>
      <xdr:colOff>209550</xdr:colOff>
      <xdr:row>58</xdr:row>
      <xdr:rowOff>295275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1528425" y="17113249"/>
          <a:ext cx="123825" cy="248602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34</xdr:row>
      <xdr:rowOff>152400</xdr:rowOff>
    </xdr:from>
    <xdr:to>
      <xdr:col>14</xdr:col>
      <xdr:colOff>485775</xdr:colOff>
      <xdr:row>34</xdr:row>
      <xdr:rowOff>304800</xdr:rowOff>
    </xdr:to>
    <xdr:sp macro="" textlink="">
      <xdr:nvSpPr>
        <xdr:cNvPr id="5" name="矢印: 左 4">
          <a:extLst>
            <a:ext uri="{FF2B5EF4-FFF2-40B4-BE49-F238E27FC236}">
              <a16:creationId xmlns:a16="http://schemas.microsoft.com/office/drawing/2014/main" id="{25547CC7-D8DB-4CE6-A93F-3AF699321620}"/>
            </a:ext>
          </a:extLst>
        </xdr:cNvPr>
        <xdr:cNvSpPr/>
      </xdr:nvSpPr>
      <xdr:spPr>
        <a:xfrm>
          <a:off x="8096250" y="992505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152400</xdr:colOff>
      <xdr:row>12</xdr:row>
      <xdr:rowOff>123825</xdr:rowOff>
    </xdr:from>
    <xdr:to>
      <xdr:col>14</xdr:col>
      <xdr:colOff>438150</xdr:colOff>
      <xdr:row>12</xdr:row>
      <xdr:rowOff>276225</xdr:rowOff>
    </xdr:to>
    <xdr:sp macro="" textlink="">
      <xdr:nvSpPr>
        <xdr:cNvPr id="6" name="矢印: 左 5">
          <a:extLst>
            <a:ext uri="{FF2B5EF4-FFF2-40B4-BE49-F238E27FC236}">
              <a16:creationId xmlns:a16="http://schemas.microsoft.com/office/drawing/2014/main" id="{0DB19B01-BF4A-4459-B0D3-D3B1167129B8}"/>
            </a:ext>
          </a:extLst>
        </xdr:cNvPr>
        <xdr:cNvSpPr/>
      </xdr:nvSpPr>
      <xdr:spPr>
        <a:xfrm>
          <a:off x="8048625" y="266700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323850</xdr:colOff>
      <xdr:row>55</xdr:row>
      <xdr:rowOff>133350</xdr:rowOff>
    </xdr:from>
    <xdr:to>
      <xdr:col>14</xdr:col>
      <xdr:colOff>628650</xdr:colOff>
      <xdr:row>55</xdr:row>
      <xdr:rowOff>295275</xdr:rowOff>
    </xdr:to>
    <xdr:sp macro="" textlink="">
      <xdr:nvSpPr>
        <xdr:cNvPr id="9" name="矢印: 左 8">
          <a:extLst>
            <a:ext uri="{FF2B5EF4-FFF2-40B4-BE49-F238E27FC236}">
              <a16:creationId xmlns:a16="http://schemas.microsoft.com/office/drawing/2014/main" id="{F217B830-E56A-4E88-ABD1-BD1542757CC3}"/>
            </a:ext>
          </a:extLst>
        </xdr:cNvPr>
        <xdr:cNvSpPr/>
      </xdr:nvSpPr>
      <xdr:spPr>
        <a:xfrm>
          <a:off x="10191750" y="17087850"/>
          <a:ext cx="304800" cy="161925"/>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71</xdr:row>
      <xdr:rowOff>161925</xdr:rowOff>
    </xdr:from>
    <xdr:to>
      <xdr:col>14</xdr:col>
      <xdr:colOff>466725</xdr:colOff>
      <xdr:row>71</xdr:row>
      <xdr:rowOff>314325</xdr:rowOff>
    </xdr:to>
    <xdr:sp macro="" textlink="">
      <xdr:nvSpPr>
        <xdr:cNvPr id="2" name="矢印: 左 2">
          <a:extLst>
            <a:ext uri="{FF2B5EF4-FFF2-40B4-BE49-F238E27FC236}">
              <a16:creationId xmlns:a16="http://schemas.microsoft.com/office/drawing/2014/main" id="{627EBE2D-0340-0A4D-8530-E82D9FD898F3}"/>
            </a:ext>
          </a:extLst>
        </xdr:cNvPr>
        <xdr:cNvSpPr/>
      </xdr:nvSpPr>
      <xdr:spPr>
        <a:xfrm>
          <a:off x="9604375" y="284194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247650</xdr:colOff>
      <xdr:row>80</xdr:row>
      <xdr:rowOff>104775</xdr:rowOff>
    </xdr:from>
    <xdr:to>
      <xdr:col>14</xdr:col>
      <xdr:colOff>533400</xdr:colOff>
      <xdr:row>80</xdr:row>
      <xdr:rowOff>257175</xdr:rowOff>
    </xdr:to>
    <xdr:sp macro="" textlink="">
      <xdr:nvSpPr>
        <xdr:cNvPr id="3" name="矢印: 左 4">
          <a:extLst>
            <a:ext uri="{FF2B5EF4-FFF2-40B4-BE49-F238E27FC236}">
              <a16:creationId xmlns:a16="http://schemas.microsoft.com/office/drawing/2014/main" id="{C5C3947D-8FBE-384A-A4DE-0218EC8AAA56}"/>
            </a:ext>
          </a:extLst>
        </xdr:cNvPr>
        <xdr:cNvSpPr/>
      </xdr:nvSpPr>
      <xdr:spPr>
        <a:xfrm>
          <a:off x="9671050" y="329342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2A85827-3311-DB40-B1E5-43006655C7FA}"/>
            </a:ext>
          </a:extLst>
        </xdr:cNvPr>
        <xdr:cNvSpPr>
          <a:spLocks noChangeArrowheads="1"/>
        </xdr:cNvSpPr>
      </xdr:nvSpPr>
      <xdr:spPr bwMode="auto">
        <a:xfrm>
          <a:off x="5657850" y="5505450"/>
          <a:ext cx="444500" cy="1873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92073</xdr:colOff>
      <xdr:row>8</xdr:row>
      <xdr:rowOff>38100</xdr:rowOff>
    </xdr:from>
    <xdr:to>
      <xdr:col>16</xdr:col>
      <xdr:colOff>557340</xdr:colOff>
      <xdr:row>8</xdr:row>
      <xdr:rowOff>182100</xdr:rowOff>
    </xdr:to>
    <xdr:sp macro="" textlink="">
      <xdr:nvSpPr>
        <xdr:cNvPr id="3" name="Rectangle 41">
          <a:extLst>
            <a:ext uri="{FF2B5EF4-FFF2-40B4-BE49-F238E27FC236}">
              <a16:creationId xmlns:a16="http://schemas.microsoft.com/office/drawing/2014/main" id="{45D076C1-10B6-8040-804A-E106445A4B3A}"/>
            </a:ext>
          </a:extLst>
        </xdr:cNvPr>
        <xdr:cNvSpPr>
          <a:spLocks noChangeArrowheads="1"/>
        </xdr:cNvSpPr>
      </xdr:nvSpPr>
      <xdr:spPr bwMode="auto">
        <a:xfrm>
          <a:off x="1882773" y="2070100"/>
          <a:ext cx="8224967" cy="144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743C958-FEDA-5A42-B643-3055EFCD10C4}"/>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8973874E-C3EE-7F85-449C-16ED7326D57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82329A5E-9A47-7A21-109A-8347EDC28C2B}"/>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21</xdr:col>
      <xdr:colOff>108362</xdr:colOff>
      <xdr:row>8</xdr:row>
      <xdr:rowOff>54168</xdr:rowOff>
    </xdr:from>
    <xdr:to>
      <xdr:col>21</xdr:col>
      <xdr:colOff>373928</xdr:colOff>
      <xdr:row>9</xdr:row>
      <xdr:rowOff>69850</xdr:rowOff>
    </xdr:to>
    <xdr:grpSp>
      <xdr:nvGrpSpPr>
        <xdr:cNvPr id="7" name="グループ化 6">
          <a:extLst>
            <a:ext uri="{FF2B5EF4-FFF2-40B4-BE49-F238E27FC236}">
              <a16:creationId xmlns:a16="http://schemas.microsoft.com/office/drawing/2014/main" id="{64F6298F-B478-144D-9772-F253579AC78E}"/>
            </a:ext>
          </a:extLst>
        </xdr:cNvPr>
        <xdr:cNvGrpSpPr/>
      </xdr:nvGrpSpPr>
      <xdr:grpSpPr>
        <a:xfrm>
          <a:off x="12767087" y="2035368"/>
          <a:ext cx="265566" cy="263332"/>
          <a:chOff x="13265562" y="1965518"/>
          <a:chExt cx="265566" cy="295082"/>
        </a:xfrm>
      </xdr:grpSpPr>
      <xdr:sp macro="" textlink="">
        <xdr:nvSpPr>
          <xdr:cNvPr id="8" name="Text Box 125">
            <a:extLst>
              <a:ext uri="{FF2B5EF4-FFF2-40B4-BE49-F238E27FC236}">
                <a16:creationId xmlns:a16="http://schemas.microsoft.com/office/drawing/2014/main" id="{9C78C9E1-F819-A7AE-3DBE-35DE341EC421}"/>
              </a:ext>
            </a:extLst>
          </xdr:cNvPr>
          <xdr:cNvSpPr txBox="1">
            <a:spLocks noChangeArrowheads="1"/>
          </xdr:cNvSpPr>
        </xdr:nvSpPr>
        <xdr:spPr bwMode="auto">
          <a:xfrm>
            <a:off x="13265562" y="2098139"/>
            <a:ext cx="265566" cy="162461"/>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T.D.</a:t>
            </a:r>
          </a:p>
        </xdr:txBody>
      </xdr:sp>
      <xdr:grpSp>
        <xdr:nvGrpSpPr>
          <xdr:cNvPr id="9" name="グループ化 8">
            <a:extLst>
              <a:ext uri="{FF2B5EF4-FFF2-40B4-BE49-F238E27FC236}">
                <a16:creationId xmlns:a16="http://schemas.microsoft.com/office/drawing/2014/main" id="{73BA9D20-DC3D-6840-1824-3FD663F1056C}"/>
              </a:ext>
            </a:extLst>
          </xdr:cNvPr>
          <xdr:cNvGrpSpPr/>
        </xdr:nvGrpSpPr>
        <xdr:grpSpPr>
          <a:xfrm>
            <a:off x="13289704" y="1965518"/>
            <a:ext cx="143647" cy="263332"/>
            <a:chOff x="13289704" y="1965518"/>
            <a:chExt cx="143647" cy="263332"/>
          </a:xfrm>
        </xdr:grpSpPr>
        <xdr:sp macro="" textlink="">
          <xdr:nvSpPr>
            <xdr:cNvPr id="10" name="Line 128">
              <a:extLst>
                <a:ext uri="{FF2B5EF4-FFF2-40B4-BE49-F238E27FC236}">
                  <a16:creationId xmlns:a16="http://schemas.microsoft.com/office/drawing/2014/main" id="{D2AC10EB-A892-9FE5-13D7-2CCA60C388DE}"/>
                </a:ext>
              </a:extLst>
            </xdr:cNvPr>
            <xdr:cNvSpPr>
              <a:spLocks noChangeShapeType="1"/>
            </xdr:cNvSpPr>
          </xdr:nvSpPr>
          <xdr:spPr bwMode="auto">
            <a:xfrm>
              <a:off x="13363355" y="2113890"/>
              <a:ext cx="0" cy="1138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129">
              <a:extLst>
                <a:ext uri="{FF2B5EF4-FFF2-40B4-BE49-F238E27FC236}">
                  <a16:creationId xmlns:a16="http://schemas.microsoft.com/office/drawing/2014/main" id="{4696706C-F599-B390-8B38-599791970657}"/>
                </a:ext>
              </a:extLst>
            </xdr:cNvPr>
            <xdr:cNvSpPr>
              <a:spLocks noChangeShapeType="1"/>
            </xdr:cNvSpPr>
          </xdr:nvSpPr>
          <xdr:spPr bwMode="auto">
            <a:xfrm rot="16200000">
              <a:off x="13360400" y="2184400"/>
              <a:ext cx="1" cy="88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utoShape 130">
              <a:extLst>
                <a:ext uri="{FF2B5EF4-FFF2-40B4-BE49-F238E27FC236}">
                  <a16:creationId xmlns:a16="http://schemas.microsoft.com/office/drawing/2014/main" id="{DF578104-E3F2-5ADC-0D46-90D42C70B9C5}"/>
                </a:ext>
              </a:extLst>
            </xdr:cNvPr>
            <xdr:cNvSpPr>
              <a:spLocks noChangeArrowheads="1"/>
            </xdr:cNvSpPr>
          </xdr:nvSpPr>
          <xdr:spPr bwMode="auto">
            <a:xfrm>
              <a:off x="13289704" y="1965518"/>
              <a:ext cx="143647" cy="15897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314325</xdr:colOff>
      <xdr:row>9</xdr:row>
      <xdr:rowOff>428625</xdr:rowOff>
    </xdr:from>
    <xdr:to>
      <xdr:col>24</xdr:col>
      <xdr:colOff>514350</xdr:colOff>
      <xdr:row>10</xdr:row>
      <xdr:rowOff>152400</xdr:rowOff>
    </xdr:to>
    <xdr:sp macro="" textlink="">
      <xdr:nvSpPr>
        <xdr:cNvPr id="13" name="Text Box 144">
          <a:extLst>
            <a:ext uri="{FF2B5EF4-FFF2-40B4-BE49-F238E27FC236}">
              <a16:creationId xmlns:a16="http://schemas.microsoft.com/office/drawing/2014/main" id="{EF4130EC-F1D9-F142-973E-B2ED203577DA}"/>
            </a:ext>
          </a:extLst>
        </xdr:cNvPr>
        <xdr:cNvSpPr txBox="1">
          <a:spLocks noChangeArrowheads="1"/>
        </xdr:cNvSpPr>
      </xdr:nvSpPr>
      <xdr:spPr bwMode="auto">
        <a:xfrm>
          <a:off x="14703425" y="2536825"/>
          <a:ext cx="200025" cy="15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104775</xdr:colOff>
      <xdr:row>12</xdr:row>
      <xdr:rowOff>0</xdr:rowOff>
    </xdr:from>
    <xdr:to>
      <xdr:col>16</xdr:col>
      <xdr:colOff>200025</xdr:colOff>
      <xdr:row>13</xdr:row>
      <xdr:rowOff>66675</xdr:rowOff>
    </xdr:to>
    <xdr:sp macro="" textlink="">
      <xdr:nvSpPr>
        <xdr:cNvPr id="14" name="AutoShape 153">
          <a:extLst>
            <a:ext uri="{FF2B5EF4-FFF2-40B4-BE49-F238E27FC236}">
              <a16:creationId xmlns:a16="http://schemas.microsoft.com/office/drawing/2014/main" id="{2D2022BD-7593-EE46-9418-1B4E02B97922}"/>
            </a:ext>
          </a:extLst>
        </xdr:cNvPr>
        <xdr:cNvSpPr>
          <a:spLocks/>
        </xdr:cNvSpPr>
      </xdr:nvSpPr>
      <xdr:spPr bwMode="auto">
        <a:xfrm rot="10800000" flipH="1">
          <a:off x="9655175" y="3048000"/>
          <a:ext cx="95250" cy="3206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100540</xdr:colOff>
      <xdr:row>12</xdr:row>
      <xdr:rowOff>76199</xdr:rowOff>
    </xdr:from>
    <xdr:to>
      <xdr:col>16</xdr:col>
      <xdr:colOff>460540</xdr:colOff>
      <xdr:row>13</xdr:row>
      <xdr:rowOff>2199</xdr:rowOff>
    </xdr:to>
    <xdr:sp macro="" textlink="">
      <xdr:nvSpPr>
        <xdr:cNvPr id="15" name="Text Box 154">
          <a:extLst>
            <a:ext uri="{FF2B5EF4-FFF2-40B4-BE49-F238E27FC236}">
              <a16:creationId xmlns:a16="http://schemas.microsoft.com/office/drawing/2014/main" id="{6B926DE6-36BA-D142-A50E-E13A4B8432AA}"/>
            </a:ext>
          </a:extLst>
        </xdr:cNvPr>
        <xdr:cNvSpPr txBox="1">
          <a:spLocks noChangeArrowheads="1"/>
        </xdr:cNvSpPr>
      </xdr:nvSpPr>
      <xdr:spPr bwMode="auto">
        <a:xfrm>
          <a:off x="9650940" y="3124199"/>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24</xdr:col>
      <xdr:colOff>190500</xdr:colOff>
      <xdr:row>18</xdr:row>
      <xdr:rowOff>123825</xdr:rowOff>
    </xdr:from>
    <xdr:to>
      <xdr:col>24</xdr:col>
      <xdr:colOff>390525</xdr:colOff>
      <xdr:row>19</xdr:row>
      <xdr:rowOff>76200</xdr:rowOff>
    </xdr:to>
    <xdr:sp macro="" textlink="">
      <xdr:nvSpPr>
        <xdr:cNvPr id="16" name="Text Box 202">
          <a:extLst>
            <a:ext uri="{FF2B5EF4-FFF2-40B4-BE49-F238E27FC236}">
              <a16:creationId xmlns:a16="http://schemas.microsoft.com/office/drawing/2014/main" id="{49B4FC21-460D-7B4E-A9B3-577B1A77A9A6}"/>
            </a:ext>
          </a:extLst>
        </xdr:cNvPr>
        <xdr:cNvSpPr txBox="1">
          <a:spLocks noChangeArrowheads="1"/>
        </xdr:cNvSpPr>
      </xdr:nvSpPr>
      <xdr:spPr bwMode="auto">
        <a:xfrm>
          <a:off x="14579600" y="4695825"/>
          <a:ext cx="200025"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17</xdr:row>
      <xdr:rowOff>95250</xdr:rowOff>
    </xdr:from>
    <xdr:to>
      <xdr:col>23</xdr:col>
      <xdr:colOff>504825</xdr:colOff>
      <xdr:row>18</xdr:row>
      <xdr:rowOff>47625</xdr:rowOff>
    </xdr:to>
    <xdr:sp macro="" textlink="">
      <xdr:nvSpPr>
        <xdr:cNvPr id="17" name="Text Box 203">
          <a:extLst>
            <a:ext uri="{FF2B5EF4-FFF2-40B4-BE49-F238E27FC236}">
              <a16:creationId xmlns:a16="http://schemas.microsoft.com/office/drawing/2014/main" id="{42182326-B490-BB48-BCD9-8A3732ADC964}"/>
            </a:ext>
          </a:extLst>
        </xdr:cNvPr>
        <xdr:cNvSpPr txBox="1">
          <a:spLocks noChangeArrowheads="1"/>
        </xdr:cNvSpPr>
      </xdr:nvSpPr>
      <xdr:spPr bwMode="auto">
        <a:xfrm>
          <a:off x="14097000" y="4413250"/>
          <a:ext cx="200025"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196850</xdr:colOff>
      <xdr:row>11</xdr:row>
      <xdr:rowOff>144992</xdr:rowOff>
    </xdr:from>
    <xdr:to>
      <xdr:col>20</xdr:col>
      <xdr:colOff>549275</xdr:colOff>
      <xdr:row>13</xdr:row>
      <xdr:rowOff>205317</xdr:rowOff>
    </xdr:to>
    <xdr:pic>
      <xdr:nvPicPr>
        <xdr:cNvPr id="18" name="Picture 566" descr="ha">
          <a:extLst>
            <a:ext uri="{FF2B5EF4-FFF2-40B4-BE49-F238E27FC236}">
              <a16:creationId xmlns:a16="http://schemas.microsoft.com/office/drawing/2014/main" id="{4DB66EBC-E746-8544-92EB-F1099E8654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50" y="2938992"/>
          <a:ext cx="352425" cy="5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9" name="Picture 29" descr="ピアノ04">
          <a:extLst>
            <a:ext uri="{FF2B5EF4-FFF2-40B4-BE49-F238E27FC236}">
              <a16:creationId xmlns:a16="http://schemas.microsoft.com/office/drawing/2014/main" id="{999DADF2-B18B-4049-AEE5-A800DB9FC97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633879" y="3685417"/>
          <a:ext cx="419352" cy="4300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285750</xdr:colOff>
      <xdr:row>21</xdr:row>
      <xdr:rowOff>171450</xdr:rowOff>
    </xdr:from>
    <xdr:to>
      <xdr:col>10</xdr:col>
      <xdr:colOff>133350</xdr:colOff>
      <xdr:row>22</xdr:row>
      <xdr:rowOff>104775</xdr:rowOff>
    </xdr:to>
    <xdr:sp macro="" textlink="">
      <xdr:nvSpPr>
        <xdr:cNvPr id="20" name="AutoShape 13">
          <a:extLst>
            <a:ext uri="{FF2B5EF4-FFF2-40B4-BE49-F238E27FC236}">
              <a16:creationId xmlns:a16="http://schemas.microsoft.com/office/drawing/2014/main" id="{86CF2430-5C74-9646-ACFE-09DF84F6A17F}"/>
            </a:ext>
          </a:extLst>
        </xdr:cNvPr>
        <xdr:cNvSpPr>
          <a:spLocks noChangeArrowheads="1"/>
        </xdr:cNvSpPr>
      </xdr:nvSpPr>
      <xdr:spPr bwMode="auto">
        <a:xfrm>
          <a:off x="5657850" y="5505450"/>
          <a:ext cx="444500" cy="1873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21" name="Group 45">
          <a:extLst>
            <a:ext uri="{FF2B5EF4-FFF2-40B4-BE49-F238E27FC236}">
              <a16:creationId xmlns:a16="http://schemas.microsoft.com/office/drawing/2014/main" id="{BE685862-B887-6141-86DD-035A2E81E892}"/>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22" name="Rectangle 42">
            <a:extLst>
              <a:ext uri="{FF2B5EF4-FFF2-40B4-BE49-F238E27FC236}">
                <a16:creationId xmlns:a16="http://schemas.microsoft.com/office/drawing/2014/main" id="{65C9C112-203F-9B31-7450-3849675795E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23" name="Line 44">
            <a:extLst>
              <a:ext uri="{FF2B5EF4-FFF2-40B4-BE49-F238E27FC236}">
                <a16:creationId xmlns:a16="http://schemas.microsoft.com/office/drawing/2014/main" id="{F31D0AD2-1474-F7AF-58AC-22188EA029A5}"/>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xdr:col>
      <xdr:colOff>150058</xdr:colOff>
      <xdr:row>8</xdr:row>
      <xdr:rowOff>224303</xdr:rowOff>
    </xdr:from>
    <xdr:to>
      <xdr:col>3</xdr:col>
      <xdr:colOff>42262</xdr:colOff>
      <xdr:row>23</xdr:row>
      <xdr:rowOff>35093</xdr:rowOff>
    </xdr:to>
    <xdr:grpSp>
      <xdr:nvGrpSpPr>
        <xdr:cNvPr id="24" name="グループ化 23">
          <a:extLst>
            <a:ext uri="{FF2B5EF4-FFF2-40B4-BE49-F238E27FC236}">
              <a16:creationId xmlns:a16="http://schemas.microsoft.com/office/drawing/2014/main" id="{9855B421-44D6-D848-9E49-98EB72B3D1A4}"/>
            </a:ext>
          </a:extLst>
        </xdr:cNvPr>
        <xdr:cNvGrpSpPr/>
      </xdr:nvGrpSpPr>
      <xdr:grpSpPr>
        <a:xfrm>
          <a:off x="750133" y="2205503"/>
          <a:ext cx="1092354" cy="3525540"/>
          <a:chOff x="801993" y="2256303"/>
          <a:chExt cx="1094471" cy="3620790"/>
        </a:xfrm>
      </xdr:grpSpPr>
      <xdr:sp macro="" textlink="">
        <xdr:nvSpPr>
          <xdr:cNvPr id="25" name="AutoShape 46">
            <a:extLst>
              <a:ext uri="{FF2B5EF4-FFF2-40B4-BE49-F238E27FC236}">
                <a16:creationId xmlns:a16="http://schemas.microsoft.com/office/drawing/2014/main" id="{2F7273BA-4CB6-E637-7218-AF2FA6D1B1B0}"/>
              </a:ext>
            </a:extLst>
          </xdr:cNvPr>
          <xdr:cNvSpPr>
            <a:spLocks noChangeArrowheads="1"/>
          </xdr:cNvSpPr>
        </xdr:nvSpPr>
        <xdr:spPr bwMode="auto">
          <a:xfrm rot="1086261">
            <a:off x="1094817" y="404616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 name="AutoShape 47">
            <a:extLst>
              <a:ext uri="{FF2B5EF4-FFF2-40B4-BE49-F238E27FC236}">
                <a16:creationId xmlns:a16="http://schemas.microsoft.com/office/drawing/2014/main" id="{BECE2FEA-9DC8-65B4-2DAE-3EFAE5237073}"/>
              </a:ext>
            </a:extLst>
          </xdr:cNvPr>
          <xdr:cNvSpPr>
            <a:spLocks noChangeArrowheads="1"/>
          </xdr:cNvSpPr>
        </xdr:nvSpPr>
        <xdr:spPr bwMode="auto">
          <a:xfrm rot="1086261">
            <a:off x="801993" y="494109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 name="AutoShape 50">
            <a:extLst>
              <a:ext uri="{FF2B5EF4-FFF2-40B4-BE49-F238E27FC236}">
                <a16:creationId xmlns:a16="http://schemas.microsoft.com/office/drawing/2014/main" id="{3CD6152B-1BAA-C34B-3660-CFA352468CE5}"/>
              </a:ext>
            </a:extLst>
          </xdr:cNvPr>
          <xdr:cNvSpPr>
            <a:spLocks noChangeArrowheads="1"/>
          </xdr:cNvSpPr>
        </xdr:nvSpPr>
        <xdr:spPr bwMode="auto">
          <a:xfrm rot="1086261">
            <a:off x="1680464" y="225630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 name="AutoShape 51">
            <a:extLst>
              <a:ext uri="{FF2B5EF4-FFF2-40B4-BE49-F238E27FC236}">
                <a16:creationId xmlns:a16="http://schemas.microsoft.com/office/drawing/2014/main" id="{D27F941F-0CA3-AE1C-C74C-DDCFE2486706}"/>
              </a:ext>
            </a:extLst>
          </xdr:cNvPr>
          <xdr:cNvSpPr>
            <a:spLocks noChangeArrowheads="1"/>
          </xdr:cNvSpPr>
        </xdr:nvSpPr>
        <xdr:spPr bwMode="auto">
          <a:xfrm rot="1086261">
            <a:off x="1387640" y="31512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122487</xdr:colOff>
      <xdr:row>9</xdr:row>
      <xdr:rowOff>209550</xdr:rowOff>
    </xdr:from>
    <xdr:to>
      <xdr:col>16</xdr:col>
      <xdr:colOff>243281</xdr:colOff>
      <xdr:row>11</xdr:row>
      <xdr:rowOff>161925</xdr:rowOff>
    </xdr:to>
    <xdr:sp macro="" textlink="">
      <xdr:nvSpPr>
        <xdr:cNvPr id="29" name="AutoShape 151">
          <a:extLst>
            <a:ext uri="{FF2B5EF4-FFF2-40B4-BE49-F238E27FC236}">
              <a16:creationId xmlns:a16="http://schemas.microsoft.com/office/drawing/2014/main" id="{25EA5410-D785-3443-84AB-2DD4D7EF7D09}"/>
            </a:ext>
          </a:extLst>
        </xdr:cNvPr>
        <xdr:cNvSpPr>
          <a:spLocks/>
        </xdr:cNvSpPr>
      </xdr:nvSpPr>
      <xdr:spPr bwMode="auto">
        <a:xfrm rot="10800000" flipH="1">
          <a:off x="9672887" y="2495550"/>
          <a:ext cx="120794" cy="4603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94202</xdr:colOff>
      <xdr:row>10</xdr:row>
      <xdr:rowOff>109007</xdr:rowOff>
    </xdr:from>
    <xdr:to>
      <xdr:col>16</xdr:col>
      <xdr:colOff>454202</xdr:colOff>
      <xdr:row>11</xdr:row>
      <xdr:rowOff>35007</xdr:rowOff>
    </xdr:to>
    <xdr:sp macro="" textlink="">
      <xdr:nvSpPr>
        <xdr:cNvPr id="30" name="Text Box 152">
          <a:extLst>
            <a:ext uri="{FF2B5EF4-FFF2-40B4-BE49-F238E27FC236}">
              <a16:creationId xmlns:a16="http://schemas.microsoft.com/office/drawing/2014/main" id="{6A444E5C-7B88-DE45-9E9E-CFD228BACCB5}"/>
            </a:ext>
          </a:extLst>
        </xdr:cNvPr>
        <xdr:cNvSpPr txBox="1">
          <a:spLocks noChangeArrowheads="1"/>
        </xdr:cNvSpPr>
      </xdr:nvSpPr>
      <xdr:spPr bwMode="auto">
        <a:xfrm>
          <a:off x="9644602" y="2649007"/>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180cm</a:t>
          </a:r>
        </a:p>
      </xdr:txBody>
    </xdr:sp>
    <xdr:clientData/>
  </xdr:twoCellAnchor>
  <xdr:twoCellAnchor>
    <xdr:from>
      <xdr:col>3</xdr:col>
      <xdr:colOff>438151</xdr:colOff>
      <xdr:row>9</xdr:row>
      <xdr:rowOff>0</xdr:rowOff>
    </xdr:from>
    <xdr:to>
      <xdr:col>16</xdr:col>
      <xdr:colOff>28576</xdr:colOff>
      <xdr:row>9</xdr:row>
      <xdr:rowOff>143932</xdr:rowOff>
    </xdr:to>
    <xdr:sp macro="" textlink="">
      <xdr:nvSpPr>
        <xdr:cNvPr id="31" name="AutoShape 146">
          <a:extLst>
            <a:ext uri="{FF2B5EF4-FFF2-40B4-BE49-F238E27FC236}">
              <a16:creationId xmlns:a16="http://schemas.microsoft.com/office/drawing/2014/main" id="{5E31F339-E148-AA4E-96D0-D8286AC60AD2}"/>
            </a:ext>
          </a:extLst>
        </xdr:cNvPr>
        <xdr:cNvSpPr>
          <a:spLocks/>
        </xdr:cNvSpPr>
      </xdr:nvSpPr>
      <xdr:spPr bwMode="auto">
        <a:xfrm rot="16200000">
          <a:off x="5831948" y="-1317097"/>
          <a:ext cx="143932" cy="7350125"/>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21</xdr:col>
      <xdr:colOff>169334</xdr:colOff>
      <xdr:row>9</xdr:row>
      <xdr:rowOff>237066</xdr:rowOff>
    </xdr:from>
    <xdr:to>
      <xdr:col>22</xdr:col>
      <xdr:colOff>1894</xdr:colOff>
      <xdr:row>11</xdr:row>
      <xdr:rowOff>56091</xdr:rowOff>
    </xdr:to>
    <xdr:grpSp>
      <xdr:nvGrpSpPr>
        <xdr:cNvPr id="41" name="グループ化 40">
          <a:extLst>
            <a:ext uri="{FF2B5EF4-FFF2-40B4-BE49-F238E27FC236}">
              <a16:creationId xmlns:a16="http://schemas.microsoft.com/office/drawing/2014/main" id="{1F8CD175-3838-F44D-ABED-5D62E97D6F55}"/>
            </a:ext>
          </a:extLst>
        </xdr:cNvPr>
        <xdr:cNvGrpSpPr/>
      </xdr:nvGrpSpPr>
      <xdr:grpSpPr>
        <a:xfrm>
          <a:off x="12828059" y="2465916"/>
          <a:ext cx="432635" cy="314325"/>
          <a:chOff x="2510155" y="5154295"/>
          <a:chExt cx="432000" cy="377825"/>
        </a:xfrm>
      </xdr:grpSpPr>
      <xdr:sp macro="" textlink="">
        <xdr:nvSpPr>
          <xdr:cNvPr id="42" name="Text Box 84">
            <a:extLst>
              <a:ext uri="{FF2B5EF4-FFF2-40B4-BE49-F238E27FC236}">
                <a16:creationId xmlns:a16="http://schemas.microsoft.com/office/drawing/2014/main" id="{D15A61D8-AC8D-FE4A-8040-9F688FC07B95}"/>
              </a:ext>
            </a:extLst>
          </xdr:cNvPr>
          <xdr:cNvSpPr txBox="1">
            <a:spLocks noChangeArrowheads="1"/>
          </xdr:cNvSpPr>
        </xdr:nvSpPr>
        <xdr:spPr bwMode="auto">
          <a:xfrm>
            <a:off x="2510155" y="5331400"/>
            <a:ext cx="432000" cy="180000"/>
          </a:xfrm>
          <a:prstGeom prst="rect">
            <a:avLst/>
          </a:prstGeom>
          <a:solidFill>
            <a:srgbClr val="FFFFFF">
              <a:alpha val="67000"/>
            </a:srgbClr>
          </a:solidFill>
          <a:ln w="9525">
            <a:noFill/>
            <a:miter lim="800000"/>
            <a:headEnd/>
            <a:tailEnd/>
          </a:ln>
        </xdr:spPr>
        <xdr:txBody>
          <a:bodyPr vertOverflow="clip" horzOverflow="clip" wrap="non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S.Sym.</a:t>
            </a:r>
          </a:p>
        </xdr:txBody>
      </xdr:sp>
      <xdr:grpSp>
        <xdr:nvGrpSpPr>
          <xdr:cNvPr id="43" name="Group 135">
            <a:extLst>
              <a:ext uri="{FF2B5EF4-FFF2-40B4-BE49-F238E27FC236}">
                <a16:creationId xmlns:a16="http://schemas.microsoft.com/office/drawing/2014/main" id="{DA9366C7-C715-F4C8-28B5-09DF4AD8C703}"/>
              </a:ext>
            </a:extLst>
          </xdr:cNvPr>
          <xdr:cNvGrpSpPr>
            <a:grpSpLocks/>
          </xdr:cNvGrpSpPr>
        </xdr:nvGrpSpPr>
        <xdr:grpSpPr bwMode="auto">
          <a:xfrm>
            <a:off x="2625408" y="5154295"/>
            <a:ext cx="251460" cy="377825"/>
            <a:chOff x="213" y="478"/>
            <a:chExt cx="35" cy="57"/>
          </a:xfrm>
        </xdr:grpSpPr>
        <xdr:sp macro="" textlink="">
          <xdr:nvSpPr>
            <xdr:cNvPr id="44" name="Oval 131">
              <a:extLst>
                <a:ext uri="{FF2B5EF4-FFF2-40B4-BE49-F238E27FC236}">
                  <a16:creationId xmlns:a16="http://schemas.microsoft.com/office/drawing/2014/main" id="{E1FFFD1C-F99B-E13E-1222-47160098D30F}"/>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5" name="Arc 132">
              <a:extLst>
                <a:ext uri="{FF2B5EF4-FFF2-40B4-BE49-F238E27FC236}">
                  <a16:creationId xmlns:a16="http://schemas.microsoft.com/office/drawing/2014/main" id="{4CDB5D8B-4C18-8565-1E0A-986B73679F5A}"/>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6" name="Line 133">
              <a:extLst>
                <a:ext uri="{FF2B5EF4-FFF2-40B4-BE49-F238E27FC236}">
                  <a16:creationId xmlns:a16="http://schemas.microsoft.com/office/drawing/2014/main" id="{6337D1CC-AC8B-BF25-F430-EB9EFC6C5CE3}"/>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7" name="Line 134">
              <a:extLst>
                <a:ext uri="{FF2B5EF4-FFF2-40B4-BE49-F238E27FC236}">
                  <a16:creationId xmlns:a16="http://schemas.microsoft.com/office/drawing/2014/main" id="{1CB8B292-06EF-CACA-F3D0-F57465CF98F3}"/>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20</xdr:col>
      <xdr:colOff>258233</xdr:colOff>
      <xdr:row>10</xdr:row>
      <xdr:rowOff>42333</xdr:rowOff>
    </xdr:from>
    <xdr:to>
      <xdr:col>21</xdr:col>
      <xdr:colOff>90794</xdr:colOff>
      <xdr:row>11</xdr:row>
      <xdr:rowOff>83268</xdr:rowOff>
    </xdr:to>
    <xdr:grpSp>
      <xdr:nvGrpSpPr>
        <xdr:cNvPr id="48" name="グループ化 47">
          <a:extLst>
            <a:ext uri="{FF2B5EF4-FFF2-40B4-BE49-F238E27FC236}">
              <a16:creationId xmlns:a16="http://schemas.microsoft.com/office/drawing/2014/main" id="{4A362409-5A10-504A-81E8-B472EA5AFA9E}"/>
            </a:ext>
          </a:extLst>
        </xdr:cNvPr>
        <xdr:cNvGrpSpPr/>
      </xdr:nvGrpSpPr>
      <xdr:grpSpPr>
        <a:xfrm>
          <a:off x="12316883" y="2518833"/>
          <a:ext cx="432636" cy="288585"/>
          <a:chOff x="2941320" y="4892040"/>
          <a:chExt cx="432000" cy="320335"/>
        </a:xfrm>
      </xdr:grpSpPr>
      <xdr:sp macro="" textlink="">
        <xdr:nvSpPr>
          <xdr:cNvPr id="49" name="Text Box 118">
            <a:extLst>
              <a:ext uri="{FF2B5EF4-FFF2-40B4-BE49-F238E27FC236}">
                <a16:creationId xmlns:a16="http://schemas.microsoft.com/office/drawing/2014/main" id="{53E2408E-500B-06C3-2A8F-3D53EC67C54A}"/>
              </a:ext>
            </a:extLst>
          </xdr:cNvPr>
          <xdr:cNvSpPr txBox="1">
            <a:spLocks noChangeArrowheads="1"/>
          </xdr:cNvSpPr>
        </xdr:nvSpPr>
        <xdr:spPr bwMode="auto">
          <a:xfrm>
            <a:off x="2941320" y="5032375"/>
            <a:ext cx="432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l"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C.Sym.</a:t>
            </a:r>
          </a:p>
        </xdr:txBody>
      </xdr:sp>
      <xdr:grpSp>
        <xdr:nvGrpSpPr>
          <xdr:cNvPr id="50" name="Group 119">
            <a:extLst>
              <a:ext uri="{FF2B5EF4-FFF2-40B4-BE49-F238E27FC236}">
                <a16:creationId xmlns:a16="http://schemas.microsoft.com/office/drawing/2014/main" id="{A4FEE546-E05E-7E6F-9DBC-647CA7D00265}"/>
              </a:ext>
            </a:extLst>
          </xdr:cNvPr>
          <xdr:cNvGrpSpPr>
            <a:grpSpLocks/>
          </xdr:cNvGrpSpPr>
        </xdr:nvGrpSpPr>
        <xdr:grpSpPr bwMode="auto">
          <a:xfrm>
            <a:off x="2998470" y="4892040"/>
            <a:ext cx="133350" cy="194310"/>
            <a:chOff x="145" y="458"/>
            <a:chExt cx="22" cy="36"/>
          </a:xfrm>
        </xdr:grpSpPr>
        <xdr:sp macro="" textlink="">
          <xdr:nvSpPr>
            <xdr:cNvPr id="51" name="Oval 120">
              <a:extLst>
                <a:ext uri="{FF2B5EF4-FFF2-40B4-BE49-F238E27FC236}">
                  <a16:creationId xmlns:a16="http://schemas.microsoft.com/office/drawing/2014/main" id="{B941D206-822C-8A65-9AFD-5580B072E2C6}"/>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2" name="Oval 121">
              <a:extLst>
                <a:ext uri="{FF2B5EF4-FFF2-40B4-BE49-F238E27FC236}">
                  <a16:creationId xmlns:a16="http://schemas.microsoft.com/office/drawing/2014/main" id="{6A310AEB-EA14-8500-AD24-75F46A311C4D}"/>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53" name="Oval 122">
              <a:extLst>
                <a:ext uri="{FF2B5EF4-FFF2-40B4-BE49-F238E27FC236}">
                  <a16:creationId xmlns:a16="http://schemas.microsoft.com/office/drawing/2014/main" id="{492FB9C4-BB1E-548B-15D7-CCE2DF5694C3}"/>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264583</xdr:colOff>
      <xdr:row>8</xdr:row>
      <xdr:rowOff>50800</xdr:rowOff>
    </xdr:from>
    <xdr:to>
      <xdr:col>20</xdr:col>
      <xdr:colOff>554276</xdr:colOff>
      <xdr:row>9</xdr:row>
      <xdr:rowOff>57150</xdr:rowOff>
    </xdr:to>
    <xdr:grpSp>
      <xdr:nvGrpSpPr>
        <xdr:cNvPr id="54" name="グループ化 53">
          <a:extLst>
            <a:ext uri="{FF2B5EF4-FFF2-40B4-BE49-F238E27FC236}">
              <a16:creationId xmlns:a16="http://schemas.microsoft.com/office/drawing/2014/main" id="{C09AD56D-FAD0-5646-BDCF-16BC61247D36}"/>
            </a:ext>
          </a:extLst>
        </xdr:cNvPr>
        <xdr:cNvGrpSpPr/>
      </xdr:nvGrpSpPr>
      <xdr:grpSpPr>
        <a:xfrm>
          <a:off x="12323233" y="2032000"/>
          <a:ext cx="289693" cy="254000"/>
          <a:chOff x="3379233" y="4998720"/>
          <a:chExt cx="288000" cy="285750"/>
        </a:xfrm>
      </xdr:grpSpPr>
      <xdr:grpSp>
        <xdr:nvGrpSpPr>
          <xdr:cNvPr id="55" name="グループ化 54">
            <a:extLst>
              <a:ext uri="{FF2B5EF4-FFF2-40B4-BE49-F238E27FC236}">
                <a16:creationId xmlns:a16="http://schemas.microsoft.com/office/drawing/2014/main" id="{7F8E936A-555B-3D07-03F1-FE91C35F66C8}"/>
              </a:ext>
            </a:extLst>
          </xdr:cNvPr>
          <xdr:cNvGrpSpPr/>
        </xdr:nvGrpSpPr>
        <xdr:grpSpPr>
          <a:xfrm>
            <a:off x="3418840" y="4998720"/>
            <a:ext cx="190500" cy="285750"/>
            <a:chOff x="3418840" y="4998720"/>
            <a:chExt cx="190500" cy="285750"/>
          </a:xfrm>
        </xdr:grpSpPr>
        <xdr:sp macro="" textlink="">
          <xdr:nvSpPr>
            <xdr:cNvPr id="57" name="Line 532">
              <a:extLst>
                <a:ext uri="{FF2B5EF4-FFF2-40B4-BE49-F238E27FC236}">
                  <a16:creationId xmlns:a16="http://schemas.microsoft.com/office/drawing/2014/main" id="{502B4603-16E5-978A-1E2E-C53904AF341E}"/>
                </a:ext>
              </a:extLst>
            </xdr:cNvPr>
            <xdr:cNvSpPr>
              <a:spLocks noChangeShapeType="1"/>
            </xdr:cNvSpPr>
          </xdr:nvSpPr>
          <xdr:spPr bwMode="auto">
            <a:xfrm>
              <a:off x="3514090" y="512254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533">
              <a:extLst>
                <a:ext uri="{FF2B5EF4-FFF2-40B4-BE49-F238E27FC236}">
                  <a16:creationId xmlns:a16="http://schemas.microsoft.com/office/drawing/2014/main" id="{71CEFBEC-9D69-DE8F-D329-9B748CE633DD}"/>
                </a:ext>
              </a:extLst>
            </xdr:cNvPr>
            <xdr:cNvSpPr>
              <a:spLocks noChangeShapeType="1"/>
            </xdr:cNvSpPr>
          </xdr:nvSpPr>
          <xdr:spPr bwMode="auto">
            <a:xfrm>
              <a:off x="3462135" y="5284470"/>
              <a:ext cx="1039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9" name="AutoShape 531">
              <a:extLst>
                <a:ext uri="{FF2B5EF4-FFF2-40B4-BE49-F238E27FC236}">
                  <a16:creationId xmlns:a16="http://schemas.microsoft.com/office/drawing/2014/main" id="{F4C2002E-0618-74F1-ABC8-73B649F03B42}"/>
                </a:ext>
              </a:extLst>
            </xdr:cNvPr>
            <xdr:cNvSpPr>
              <a:spLocks noChangeArrowheads="1"/>
            </xdr:cNvSpPr>
          </xdr:nvSpPr>
          <xdr:spPr bwMode="auto">
            <a:xfrm>
              <a:off x="3418840" y="4998720"/>
              <a:ext cx="190500" cy="123825"/>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56" name="Text Box 118">
            <a:extLst>
              <a:ext uri="{FF2B5EF4-FFF2-40B4-BE49-F238E27FC236}">
                <a16:creationId xmlns:a16="http://schemas.microsoft.com/office/drawing/2014/main" id="{E72AA2C9-516C-C106-6B3C-3C87AF2B0E03}"/>
              </a:ext>
            </a:extLst>
          </xdr:cNvPr>
          <xdr:cNvSpPr txBox="1">
            <a:spLocks noChangeArrowheads="1"/>
          </xdr:cNvSpPr>
        </xdr:nvSpPr>
        <xdr:spPr bwMode="auto">
          <a:xfrm>
            <a:off x="3379233" y="5091430"/>
            <a:ext cx="288000" cy="180000"/>
          </a:xfrm>
          <a:prstGeom prst="rect">
            <a:avLst/>
          </a:prstGeom>
          <a:no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S.D.</a:t>
            </a:r>
          </a:p>
        </xdr:txBody>
      </xdr:sp>
    </xdr:grpSp>
    <xdr:clientData/>
  </xdr:twoCellAnchor>
  <xdr:twoCellAnchor>
    <xdr:from>
      <xdr:col>21</xdr:col>
      <xdr:colOff>423333</xdr:colOff>
      <xdr:row>7</xdr:row>
      <xdr:rowOff>25400</xdr:rowOff>
    </xdr:from>
    <xdr:to>
      <xdr:col>22</xdr:col>
      <xdr:colOff>183893</xdr:colOff>
      <xdr:row>9</xdr:row>
      <xdr:rowOff>54406</xdr:rowOff>
    </xdr:to>
    <xdr:grpSp>
      <xdr:nvGrpSpPr>
        <xdr:cNvPr id="60" name="グループ化 59">
          <a:extLst>
            <a:ext uri="{FF2B5EF4-FFF2-40B4-BE49-F238E27FC236}">
              <a16:creationId xmlns:a16="http://schemas.microsoft.com/office/drawing/2014/main" id="{DBBDF0CD-FF37-1244-9873-71963C858B1D}"/>
            </a:ext>
          </a:extLst>
        </xdr:cNvPr>
        <xdr:cNvGrpSpPr/>
      </xdr:nvGrpSpPr>
      <xdr:grpSpPr>
        <a:xfrm>
          <a:off x="13082058" y="1758950"/>
          <a:ext cx="360635" cy="524306"/>
          <a:chOff x="2717800" y="4460240"/>
          <a:chExt cx="360000" cy="477739"/>
        </a:xfrm>
      </xdr:grpSpPr>
      <xdr:grpSp>
        <xdr:nvGrpSpPr>
          <xdr:cNvPr id="61" name="グループ化 60">
            <a:extLst>
              <a:ext uri="{FF2B5EF4-FFF2-40B4-BE49-F238E27FC236}">
                <a16:creationId xmlns:a16="http://schemas.microsoft.com/office/drawing/2014/main" id="{D77DC4A7-F340-98DE-620D-B8C21AA82F9C}"/>
              </a:ext>
            </a:extLst>
          </xdr:cNvPr>
          <xdr:cNvGrpSpPr/>
        </xdr:nvGrpSpPr>
        <xdr:grpSpPr>
          <a:xfrm>
            <a:off x="2768600" y="4460240"/>
            <a:ext cx="256319" cy="477739"/>
            <a:chOff x="2768600" y="4460240"/>
            <a:chExt cx="256319" cy="477739"/>
          </a:xfrm>
        </xdr:grpSpPr>
        <xdr:grpSp>
          <xdr:nvGrpSpPr>
            <xdr:cNvPr id="63" name="Group 354">
              <a:extLst>
                <a:ext uri="{FF2B5EF4-FFF2-40B4-BE49-F238E27FC236}">
                  <a16:creationId xmlns:a16="http://schemas.microsoft.com/office/drawing/2014/main" id="{7FEE6C0B-89A3-9EF8-D70C-E6FC751D1F35}"/>
                </a:ext>
              </a:extLst>
            </xdr:cNvPr>
            <xdr:cNvGrpSpPr>
              <a:grpSpLocks/>
            </xdr:cNvGrpSpPr>
          </xdr:nvGrpSpPr>
          <xdr:grpSpPr bwMode="auto">
            <a:xfrm>
              <a:off x="2822971" y="4784639"/>
              <a:ext cx="163112" cy="153340"/>
              <a:chOff x="1044" y="712"/>
              <a:chExt cx="21" cy="11"/>
            </a:xfrm>
          </xdr:grpSpPr>
          <xdr:sp macro="" textlink="">
            <xdr:nvSpPr>
              <xdr:cNvPr id="65" name="Line 355">
                <a:extLst>
                  <a:ext uri="{FF2B5EF4-FFF2-40B4-BE49-F238E27FC236}">
                    <a16:creationId xmlns:a16="http://schemas.microsoft.com/office/drawing/2014/main" id="{96C62BB7-E784-2C68-3B45-3D0C5A8C52FA}"/>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356">
                <a:extLst>
                  <a:ext uri="{FF2B5EF4-FFF2-40B4-BE49-F238E27FC236}">
                    <a16:creationId xmlns:a16="http://schemas.microsoft.com/office/drawing/2014/main" id="{4E5D107B-2EA4-D408-EA5D-08C96865EA96}"/>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7" name="Line 357">
                <a:extLst>
                  <a:ext uri="{FF2B5EF4-FFF2-40B4-BE49-F238E27FC236}">
                    <a16:creationId xmlns:a16="http://schemas.microsoft.com/office/drawing/2014/main" id="{B73E8436-E0F4-069E-D558-97A3E37E8D8A}"/>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64" name="AutoShape 358">
              <a:extLst>
                <a:ext uri="{FF2B5EF4-FFF2-40B4-BE49-F238E27FC236}">
                  <a16:creationId xmlns:a16="http://schemas.microsoft.com/office/drawing/2014/main" id="{0531B490-B8E8-4165-0152-6FB64A7EF362}"/>
                </a:ext>
              </a:extLst>
            </xdr:cNvPr>
            <xdr:cNvSpPr>
              <a:spLocks noChangeArrowheads="1"/>
            </xdr:cNvSpPr>
          </xdr:nvSpPr>
          <xdr:spPr bwMode="auto">
            <a:xfrm flipH="1">
              <a:off x="2768600" y="4460240"/>
              <a:ext cx="256319" cy="320619"/>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grpSp>
      <xdr:sp macro="" textlink="">
        <xdr:nvSpPr>
          <xdr:cNvPr id="62" name="Text Box 77">
            <a:extLst>
              <a:ext uri="{FF2B5EF4-FFF2-40B4-BE49-F238E27FC236}">
                <a16:creationId xmlns:a16="http://schemas.microsoft.com/office/drawing/2014/main" id="{F64E35B7-4FA9-356D-2474-224DB25BAECC}"/>
              </a:ext>
            </a:extLst>
          </xdr:cNvPr>
          <xdr:cNvSpPr txBox="1">
            <a:spLocks noChangeArrowheads="1"/>
          </xdr:cNvSpPr>
        </xdr:nvSpPr>
        <xdr:spPr bwMode="auto">
          <a:xfrm>
            <a:off x="2717800" y="4526280"/>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B.D.</a:t>
            </a:r>
          </a:p>
        </xdr:txBody>
      </xdr:sp>
    </xdr:grpSp>
    <xdr:clientData/>
  </xdr:twoCellAnchor>
  <xdr:twoCellAnchor>
    <xdr:from>
      <xdr:col>21</xdr:col>
      <xdr:colOff>245533</xdr:colOff>
      <xdr:row>12</xdr:row>
      <xdr:rowOff>1</xdr:rowOff>
    </xdr:from>
    <xdr:to>
      <xdr:col>22</xdr:col>
      <xdr:colOff>4400</xdr:colOff>
      <xdr:row>13</xdr:row>
      <xdr:rowOff>56583</xdr:rowOff>
    </xdr:to>
    <xdr:grpSp>
      <xdr:nvGrpSpPr>
        <xdr:cNvPr id="68" name="グループ化 67">
          <a:extLst>
            <a:ext uri="{FF2B5EF4-FFF2-40B4-BE49-F238E27FC236}">
              <a16:creationId xmlns:a16="http://schemas.microsoft.com/office/drawing/2014/main" id="{6782DB19-4858-FA45-9296-04FC432EAD99}"/>
            </a:ext>
          </a:extLst>
        </xdr:cNvPr>
        <xdr:cNvGrpSpPr/>
      </xdr:nvGrpSpPr>
      <xdr:grpSpPr>
        <a:xfrm>
          <a:off x="12904258" y="2971801"/>
          <a:ext cx="358942" cy="304232"/>
          <a:chOff x="2042160" y="5814695"/>
          <a:chExt cx="360000" cy="361382"/>
        </a:xfrm>
      </xdr:grpSpPr>
      <xdr:grpSp>
        <xdr:nvGrpSpPr>
          <xdr:cNvPr id="69" name="Group 188">
            <a:extLst>
              <a:ext uri="{FF2B5EF4-FFF2-40B4-BE49-F238E27FC236}">
                <a16:creationId xmlns:a16="http://schemas.microsoft.com/office/drawing/2014/main" id="{FE19F4CB-9F24-C260-6041-B8C8ACFBA40E}"/>
              </a:ext>
            </a:extLst>
          </xdr:cNvPr>
          <xdr:cNvGrpSpPr>
            <a:grpSpLocks/>
          </xdr:cNvGrpSpPr>
        </xdr:nvGrpSpPr>
        <xdr:grpSpPr bwMode="auto">
          <a:xfrm>
            <a:off x="2092960" y="5814695"/>
            <a:ext cx="240926" cy="237799"/>
            <a:chOff x="799" y="161"/>
            <a:chExt cx="52" cy="39"/>
          </a:xfrm>
        </xdr:grpSpPr>
        <xdr:sp macro="" textlink="">
          <xdr:nvSpPr>
            <xdr:cNvPr id="71" name="AutoShape 185">
              <a:extLst>
                <a:ext uri="{FF2B5EF4-FFF2-40B4-BE49-F238E27FC236}">
                  <a16:creationId xmlns:a16="http://schemas.microsoft.com/office/drawing/2014/main" id="{B711A6DA-4839-54CC-9A5A-AB7BD1414EED}"/>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 name="AutoShape 186">
              <a:extLst>
                <a:ext uri="{FF2B5EF4-FFF2-40B4-BE49-F238E27FC236}">
                  <a16:creationId xmlns:a16="http://schemas.microsoft.com/office/drawing/2014/main" id="{F30D64C2-C697-A268-DBE1-94A05C33CA40}"/>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Line 187">
              <a:extLst>
                <a:ext uri="{FF2B5EF4-FFF2-40B4-BE49-F238E27FC236}">
                  <a16:creationId xmlns:a16="http://schemas.microsoft.com/office/drawing/2014/main" id="{AC1893E2-6758-2723-421A-679FCDEED67A}"/>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70" name="Text Box 189">
            <a:extLst>
              <a:ext uri="{FF2B5EF4-FFF2-40B4-BE49-F238E27FC236}">
                <a16:creationId xmlns:a16="http://schemas.microsoft.com/office/drawing/2014/main" id="{A1D8C18B-AB07-8550-E860-B748067FEA70}"/>
              </a:ext>
            </a:extLst>
          </xdr:cNvPr>
          <xdr:cNvSpPr txBox="1">
            <a:spLocks noChangeArrowheads="1"/>
          </xdr:cNvSpPr>
        </xdr:nvSpPr>
        <xdr:spPr bwMode="auto">
          <a:xfrm>
            <a:off x="2042160" y="5996077"/>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Gong</a:t>
            </a:r>
          </a:p>
        </xdr:txBody>
      </xdr:sp>
    </xdr:grpSp>
    <xdr:clientData/>
  </xdr:twoCellAnchor>
  <xdr:twoCellAnchor>
    <xdr:from>
      <xdr:col>22</xdr:col>
      <xdr:colOff>135467</xdr:colOff>
      <xdr:row>9</xdr:row>
      <xdr:rowOff>211667</xdr:rowOff>
    </xdr:from>
    <xdr:to>
      <xdr:col>23</xdr:col>
      <xdr:colOff>28294</xdr:colOff>
      <xdr:row>11</xdr:row>
      <xdr:rowOff>67918</xdr:rowOff>
    </xdr:to>
    <xdr:grpSp>
      <xdr:nvGrpSpPr>
        <xdr:cNvPr id="74" name="グループ化 73">
          <a:extLst>
            <a:ext uri="{FF2B5EF4-FFF2-40B4-BE49-F238E27FC236}">
              <a16:creationId xmlns:a16="http://schemas.microsoft.com/office/drawing/2014/main" id="{667474D0-097C-734F-95AC-7466D4A85ECB}"/>
            </a:ext>
          </a:extLst>
        </xdr:cNvPr>
        <xdr:cNvGrpSpPr/>
      </xdr:nvGrpSpPr>
      <xdr:grpSpPr>
        <a:xfrm>
          <a:off x="13394267" y="2440517"/>
          <a:ext cx="492902" cy="351551"/>
          <a:chOff x="13419667" y="2497667"/>
          <a:chExt cx="493960" cy="364251"/>
        </a:xfrm>
      </xdr:grpSpPr>
      <xdr:grpSp>
        <xdr:nvGrpSpPr>
          <xdr:cNvPr id="75" name="Group 76">
            <a:extLst>
              <a:ext uri="{FF2B5EF4-FFF2-40B4-BE49-F238E27FC236}">
                <a16:creationId xmlns:a16="http://schemas.microsoft.com/office/drawing/2014/main" id="{1F9F3DAF-AA81-BA21-7F03-FD78C9B15818}"/>
              </a:ext>
            </a:extLst>
          </xdr:cNvPr>
          <xdr:cNvGrpSpPr>
            <a:grpSpLocks/>
          </xdr:cNvGrpSpPr>
        </xdr:nvGrpSpPr>
        <xdr:grpSpPr bwMode="auto">
          <a:xfrm>
            <a:off x="13419667" y="2497667"/>
            <a:ext cx="493960" cy="361950"/>
            <a:chOff x="112" y="356"/>
            <a:chExt cx="50" cy="30"/>
          </a:xfrm>
        </xdr:grpSpPr>
        <xdr:grpSp>
          <xdr:nvGrpSpPr>
            <xdr:cNvPr id="77" name="Group 69">
              <a:extLst>
                <a:ext uri="{FF2B5EF4-FFF2-40B4-BE49-F238E27FC236}">
                  <a16:creationId xmlns:a16="http://schemas.microsoft.com/office/drawing/2014/main" id="{27FEC142-7E14-9739-59CC-2CF8B4E92F06}"/>
                </a:ext>
              </a:extLst>
            </xdr:cNvPr>
            <xdr:cNvGrpSpPr>
              <a:grpSpLocks/>
            </xdr:cNvGrpSpPr>
          </xdr:nvGrpSpPr>
          <xdr:grpSpPr bwMode="auto">
            <a:xfrm>
              <a:off x="112" y="356"/>
              <a:ext cx="25" cy="29"/>
              <a:chOff x="112" y="356"/>
              <a:chExt cx="29" cy="39"/>
            </a:xfrm>
          </xdr:grpSpPr>
          <xdr:sp macro="" textlink="">
            <xdr:nvSpPr>
              <xdr:cNvPr id="84" name="Oval 62">
                <a:extLst>
                  <a:ext uri="{FF2B5EF4-FFF2-40B4-BE49-F238E27FC236}">
                    <a16:creationId xmlns:a16="http://schemas.microsoft.com/office/drawing/2014/main" id="{09ED1C39-9FB1-5D06-2A11-CE1CBF4A0162}"/>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AutoShape 63">
                <a:extLst>
                  <a:ext uri="{FF2B5EF4-FFF2-40B4-BE49-F238E27FC236}">
                    <a16:creationId xmlns:a16="http://schemas.microsoft.com/office/drawing/2014/main" id="{36C1151B-DB1C-5F6E-BF8A-8D9CFB042CA1}"/>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6" name="Group 68">
                <a:extLst>
                  <a:ext uri="{FF2B5EF4-FFF2-40B4-BE49-F238E27FC236}">
                    <a16:creationId xmlns:a16="http://schemas.microsoft.com/office/drawing/2014/main" id="{370A403A-3EC5-DBA2-4C10-A2E2B9A7C258}"/>
                  </a:ext>
                </a:extLst>
              </xdr:cNvPr>
              <xdr:cNvGrpSpPr>
                <a:grpSpLocks/>
              </xdr:cNvGrpSpPr>
            </xdr:nvGrpSpPr>
            <xdr:grpSpPr bwMode="auto">
              <a:xfrm>
                <a:off x="116" y="382"/>
                <a:ext cx="18" cy="13"/>
                <a:chOff x="117" y="386"/>
                <a:chExt cx="18" cy="19"/>
              </a:xfrm>
            </xdr:grpSpPr>
            <xdr:sp macro="" textlink="">
              <xdr:nvSpPr>
                <xdr:cNvPr id="87" name="Line 66">
                  <a:extLst>
                    <a:ext uri="{FF2B5EF4-FFF2-40B4-BE49-F238E27FC236}">
                      <a16:creationId xmlns:a16="http://schemas.microsoft.com/office/drawing/2014/main" id="{8CBF1DEE-A0D4-8DEE-AF1C-39420EEB81F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Line 67">
                  <a:extLst>
                    <a:ext uri="{FF2B5EF4-FFF2-40B4-BE49-F238E27FC236}">
                      <a16:creationId xmlns:a16="http://schemas.microsoft.com/office/drawing/2014/main" id="{0B471E46-4293-74A5-DD6D-50C97D9055DC}"/>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78" name="Group 70">
              <a:extLst>
                <a:ext uri="{FF2B5EF4-FFF2-40B4-BE49-F238E27FC236}">
                  <a16:creationId xmlns:a16="http://schemas.microsoft.com/office/drawing/2014/main" id="{4D2C2969-1287-4C27-731D-2FEE74453363}"/>
                </a:ext>
              </a:extLst>
            </xdr:cNvPr>
            <xdr:cNvGrpSpPr>
              <a:grpSpLocks/>
            </xdr:cNvGrpSpPr>
          </xdr:nvGrpSpPr>
          <xdr:grpSpPr bwMode="auto">
            <a:xfrm>
              <a:off x="137" y="357"/>
              <a:ext cx="25" cy="29"/>
              <a:chOff x="112" y="356"/>
              <a:chExt cx="29" cy="39"/>
            </a:xfrm>
          </xdr:grpSpPr>
          <xdr:sp macro="" textlink="">
            <xdr:nvSpPr>
              <xdr:cNvPr id="79" name="Oval 71">
                <a:extLst>
                  <a:ext uri="{FF2B5EF4-FFF2-40B4-BE49-F238E27FC236}">
                    <a16:creationId xmlns:a16="http://schemas.microsoft.com/office/drawing/2014/main" id="{F3DA973D-A316-1DBC-7823-BF96EF4C6214}"/>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utoShape 72">
                <a:extLst>
                  <a:ext uri="{FF2B5EF4-FFF2-40B4-BE49-F238E27FC236}">
                    <a16:creationId xmlns:a16="http://schemas.microsoft.com/office/drawing/2014/main" id="{2ADCE68D-6D59-C49E-1D5B-EA4BB111C539}"/>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1" name="Group 73">
                <a:extLst>
                  <a:ext uri="{FF2B5EF4-FFF2-40B4-BE49-F238E27FC236}">
                    <a16:creationId xmlns:a16="http://schemas.microsoft.com/office/drawing/2014/main" id="{19CB187E-FD72-817C-6461-8D8DC442DB79}"/>
                  </a:ext>
                </a:extLst>
              </xdr:cNvPr>
              <xdr:cNvGrpSpPr>
                <a:grpSpLocks/>
              </xdr:cNvGrpSpPr>
            </xdr:nvGrpSpPr>
            <xdr:grpSpPr bwMode="auto">
              <a:xfrm>
                <a:off x="116" y="382"/>
                <a:ext cx="18" cy="13"/>
                <a:chOff x="117" y="386"/>
                <a:chExt cx="18" cy="19"/>
              </a:xfrm>
            </xdr:grpSpPr>
            <xdr:sp macro="" textlink="">
              <xdr:nvSpPr>
                <xdr:cNvPr id="82" name="Line 74">
                  <a:extLst>
                    <a:ext uri="{FF2B5EF4-FFF2-40B4-BE49-F238E27FC236}">
                      <a16:creationId xmlns:a16="http://schemas.microsoft.com/office/drawing/2014/main" id="{BA1482E1-6201-E71A-31F5-42C9478A9C18}"/>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75">
                  <a:extLst>
                    <a:ext uri="{FF2B5EF4-FFF2-40B4-BE49-F238E27FC236}">
                      <a16:creationId xmlns:a16="http://schemas.microsoft.com/office/drawing/2014/main" id="{E07A9F17-CA74-105C-C8E8-9E17427A452E}"/>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76" name="Text Box 77">
            <a:extLst>
              <a:ext uri="{FF2B5EF4-FFF2-40B4-BE49-F238E27FC236}">
                <a16:creationId xmlns:a16="http://schemas.microsoft.com/office/drawing/2014/main" id="{45BDDF5D-8929-BAA7-55AC-0DEDDF49F6C4}"/>
              </a:ext>
            </a:extLst>
          </xdr:cNvPr>
          <xdr:cNvSpPr txBox="1">
            <a:spLocks noChangeArrowheads="1"/>
          </xdr:cNvSpPr>
        </xdr:nvSpPr>
        <xdr:spPr bwMode="auto">
          <a:xfrm>
            <a:off x="13490407" y="2704072"/>
            <a:ext cx="361237" cy="157846"/>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Timp.</a:t>
            </a:r>
          </a:p>
        </xdr:txBody>
      </xdr:sp>
    </xdr:grpSp>
    <xdr:clientData/>
  </xdr:twoCellAnchor>
  <xdr:twoCellAnchor>
    <xdr:from>
      <xdr:col>24</xdr:col>
      <xdr:colOff>144992</xdr:colOff>
      <xdr:row>25</xdr:row>
      <xdr:rowOff>21166</xdr:rowOff>
    </xdr:from>
    <xdr:to>
      <xdr:col>24</xdr:col>
      <xdr:colOff>259292</xdr:colOff>
      <xdr:row>25</xdr:row>
      <xdr:rowOff>214841</xdr:rowOff>
    </xdr:to>
    <xdr:grpSp>
      <xdr:nvGrpSpPr>
        <xdr:cNvPr id="89" name="グループ化 88">
          <a:extLst>
            <a:ext uri="{FF2B5EF4-FFF2-40B4-BE49-F238E27FC236}">
              <a16:creationId xmlns:a16="http://schemas.microsoft.com/office/drawing/2014/main" id="{2ACE34CC-6801-B44F-95DF-65D79F3CC714}"/>
            </a:ext>
          </a:extLst>
        </xdr:cNvPr>
        <xdr:cNvGrpSpPr/>
      </xdr:nvGrpSpPr>
      <xdr:grpSpPr>
        <a:xfrm>
          <a:off x="14603942" y="6212416"/>
          <a:ext cx="114300" cy="193675"/>
          <a:chOff x="12333817" y="3621616"/>
          <a:chExt cx="114300" cy="193675"/>
        </a:xfrm>
      </xdr:grpSpPr>
      <xdr:sp macro="" textlink="">
        <xdr:nvSpPr>
          <xdr:cNvPr id="90" name="Rectangle 210">
            <a:extLst>
              <a:ext uri="{FF2B5EF4-FFF2-40B4-BE49-F238E27FC236}">
                <a16:creationId xmlns:a16="http://schemas.microsoft.com/office/drawing/2014/main" id="{AF116222-9A8F-163D-929D-D2612AE128F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1" name="Line 211">
            <a:extLst>
              <a:ext uri="{FF2B5EF4-FFF2-40B4-BE49-F238E27FC236}">
                <a16:creationId xmlns:a16="http://schemas.microsoft.com/office/drawing/2014/main" id="{32037BC2-E6B7-4A92-1C78-77B24BB2240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Line 212">
            <a:extLst>
              <a:ext uri="{FF2B5EF4-FFF2-40B4-BE49-F238E27FC236}">
                <a16:creationId xmlns:a16="http://schemas.microsoft.com/office/drawing/2014/main" id="{2028AEFE-608D-46A0-01E5-4BB8CD6E658A}"/>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480484</xdr:colOff>
      <xdr:row>24</xdr:row>
      <xdr:rowOff>135466</xdr:rowOff>
    </xdr:from>
    <xdr:to>
      <xdr:col>20</xdr:col>
      <xdr:colOff>577427</xdr:colOff>
      <xdr:row>24</xdr:row>
      <xdr:rowOff>230716</xdr:rowOff>
    </xdr:to>
    <xdr:sp macro="" textlink="">
      <xdr:nvSpPr>
        <xdr:cNvPr id="93" name="Oval 24">
          <a:extLst>
            <a:ext uri="{FF2B5EF4-FFF2-40B4-BE49-F238E27FC236}">
              <a16:creationId xmlns:a16="http://schemas.microsoft.com/office/drawing/2014/main" id="{D7004AC2-B1D3-594E-8764-77693833E6CD}"/>
            </a:ext>
          </a:extLst>
        </xdr:cNvPr>
        <xdr:cNvSpPr>
          <a:spLocks noChangeArrowheads="1"/>
        </xdr:cNvSpPr>
      </xdr:nvSpPr>
      <xdr:spPr bwMode="auto">
        <a:xfrm>
          <a:off x="12481984"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192616</xdr:colOff>
      <xdr:row>20</xdr:row>
      <xdr:rowOff>177800</xdr:rowOff>
    </xdr:from>
    <xdr:to>
      <xdr:col>24</xdr:col>
      <xdr:colOff>300616</xdr:colOff>
      <xdr:row>21</xdr:row>
      <xdr:rowOff>31800</xdr:rowOff>
    </xdr:to>
    <xdr:sp macro="" textlink="">
      <xdr:nvSpPr>
        <xdr:cNvPr id="94" name="Oval 348">
          <a:extLst>
            <a:ext uri="{FF2B5EF4-FFF2-40B4-BE49-F238E27FC236}">
              <a16:creationId xmlns:a16="http://schemas.microsoft.com/office/drawing/2014/main" id="{F3847AA1-0831-E44D-A0AF-176848E14458}"/>
            </a:ext>
          </a:extLst>
        </xdr:cNvPr>
        <xdr:cNvSpPr>
          <a:spLocks noChangeArrowheads="1"/>
        </xdr:cNvSpPr>
      </xdr:nvSpPr>
      <xdr:spPr bwMode="auto">
        <a:xfrm>
          <a:off x="14581716" y="5257800"/>
          <a:ext cx="108000" cy="108000"/>
        </a:xfrm>
        <a:prstGeom prst="ellipse">
          <a:avLst/>
        </a:prstGeom>
        <a:solidFill>
          <a:srgbClr val="000000"/>
        </a:solidFill>
        <a:ln w="9525">
          <a:solidFill>
            <a:srgbClr val="000000"/>
          </a:solidFill>
          <a:round/>
          <a:headEnd/>
          <a:tailEnd/>
        </a:ln>
      </xdr:spPr>
    </xdr:sp>
    <xdr:clientData/>
  </xdr:twoCellAnchor>
  <xdr:twoCellAnchor>
    <xdr:from>
      <xdr:col>15</xdr:col>
      <xdr:colOff>592667</xdr:colOff>
      <xdr:row>13</xdr:row>
      <xdr:rowOff>270933</xdr:rowOff>
    </xdr:from>
    <xdr:to>
      <xdr:col>16</xdr:col>
      <xdr:colOff>99534</xdr:colOff>
      <xdr:row>14</xdr:row>
      <xdr:rowOff>99533</xdr:rowOff>
    </xdr:to>
    <xdr:sp macro="" textlink="">
      <xdr:nvSpPr>
        <xdr:cNvPr id="95" name="Oval 348">
          <a:extLst>
            <a:ext uri="{FF2B5EF4-FFF2-40B4-BE49-F238E27FC236}">
              <a16:creationId xmlns:a16="http://schemas.microsoft.com/office/drawing/2014/main" id="{82707E11-0992-3B46-8FAE-1BBFEAC34EC1}"/>
            </a:ext>
          </a:extLst>
        </xdr:cNvPr>
        <xdr:cNvSpPr>
          <a:spLocks noChangeArrowheads="1"/>
        </xdr:cNvSpPr>
      </xdr:nvSpPr>
      <xdr:spPr bwMode="auto">
        <a:xfrm>
          <a:off x="9546167" y="3560233"/>
          <a:ext cx="103767" cy="95300"/>
        </a:xfrm>
        <a:prstGeom prst="ellipse">
          <a:avLst/>
        </a:prstGeom>
        <a:solidFill>
          <a:srgbClr val="000000"/>
        </a:solidFill>
        <a:ln w="9525">
          <a:solidFill>
            <a:srgbClr val="000000"/>
          </a:solidFill>
          <a:round/>
          <a:headEnd/>
          <a:tailEnd/>
        </a:ln>
      </xdr:spPr>
    </xdr:sp>
    <xdr:clientData/>
  </xdr:twoCellAnchor>
  <xdr:twoCellAnchor>
    <xdr:from>
      <xdr:col>23</xdr:col>
      <xdr:colOff>351367</xdr:colOff>
      <xdr:row>15</xdr:row>
      <xdr:rowOff>182033</xdr:rowOff>
    </xdr:from>
    <xdr:to>
      <xdr:col>24</xdr:col>
      <xdr:colOff>448640</xdr:colOff>
      <xdr:row>16</xdr:row>
      <xdr:rowOff>181820</xdr:rowOff>
    </xdr:to>
    <xdr:grpSp>
      <xdr:nvGrpSpPr>
        <xdr:cNvPr id="96" name="グループ化 95">
          <a:extLst>
            <a:ext uri="{FF2B5EF4-FFF2-40B4-BE49-F238E27FC236}">
              <a16:creationId xmlns:a16="http://schemas.microsoft.com/office/drawing/2014/main" id="{55BF50F5-E7C5-AD41-AB17-77460B352149}"/>
            </a:ext>
          </a:extLst>
        </xdr:cNvPr>
        <xdr:cNvGrpSpPr/>
      </xdr:nvGrpSpPr>
      <xdr:grpSpPr>
        <a:xfrm>
          <a:off x="14210242" y="3896783"/>
          <a:ext cx="697348" cy="247437"/>
          <a:chOff x="14486467" y="3953933"/>
          <a:chExt cx="698406" cy="279187"/>
        </a:xfrm>
      </xdr:grpSpPr>
      <xdr:sp macro="" textlink="">
        <xdr:nvSpPr>
          <xdr:cNvPr id="97" name="Text Box 100">
            <a:extLst>
              <a:ext uri="{FF2B5EF4-FFF2-40B4-BE49-F238E27FC236}">
                <a16:creationId xmlns:a16="http://schemas.microsoft.com/office/drawing/2014/main" id="{B8FA381D-C2AE-ECF3-2510-49EED0FF86E4}"/>
              </a:ext>
            </a:extLst>
          </xdr:cNvPr>
          <xdr:cNvSpPr txBox="1">
            <a:spLocks noChangeArrowheads="1"/>
          </xdr:cNvSpPr>
        </xdr:nvSpPr>
        <xdr:spPr bwMode="auto">
          <a:xfrm>
            <a:off x="14644873" y="3953933"/>
            <a:ext cx="540000" cy="180000"/>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Marimba</a:t>
            </a:r>
          </a:p>
        </xdr:txBody>
      </xdr:sp>
      <xdr:sp macro="" textlink="">
        <xdr:nvSpPr>
          <xdr:cNvPr id="98" name="AutoShape 108">
            <a:extLst>
              <a:ext uri="{FF2B5EF4-FFF2-40B4-BE49-F238E27FC236}">
                <a16:creationId xmlns:a16="http://schemas.microsoft.com/office/drawing/2014/main" id="{D98FADEC-62C2-C09C-CE85-08B85257EBE5}"/>
              </a:ext>
            </a:extLst>
          </xdr:cNvPr>
          <xdr:cNvSpPr>
            <a:spLocks noChangeArrowheads="1"/>
          </xdr:cNvSpPr>
        </xdr:nvSpPr>
        <xdr:spPr bwMode="auto">
          <a:xfrm rot="13671745" flipH="1" flipV="1">
            <a:off x="14704227" y="3787842"/>
            <a:ext cx="227518" cy="66303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351374</xdr:colOff>
      <xdr:row>7</xdr:row>
      <xdr:rowOff>107950</xdr:rowOff>
    </xdr:from>
    <xdr:to>
      <xdr:col>23</xdr:col>
      <xdr:colOff>170723</xdr:colOff>
      <xdr:row>9</xdr:row>
      <xdr:rowOff>77259</xdr:rowOff>
    </xdr:to>
    <xdr:grpSp>
      <xdr:nvGrpSpPr>
        <xdr:cNvPr id="99" name="グループ化 98">
          <a:extLst>
            <a:ext uri="{FF2B5EF4-FFF2-40B4-BE49-F238E27FC236}">
              <a16:creationId xmlns:a16="http://schemas.microsoft.com/office/drawing/2014/main" id="{2A34B6BC-D430-4840-9DD8-E52B950F459F}"/>
            </a:ext>
          </a:extLst>
        </xdr:cNvPr>
        <xdr:cNvGrpSpPr/>
      </xdr:nvGrpSpPr>
      <xdr:grpSpPr>
        <a:xfrm>
          <a:off x="13610174" y="1841500"/>
          <a:ext cx="419424" cy="464609"/>
          <a:chOff x="14143574" y="1936750"/>
          <a:chExt cx="416249" cy="413809"/>
        </a:xfrm>
      </xdr:grpSpPr>
      <xdr:grpSp>
        <xdr:nvGrpSpPr>
          <xdr:cNvPr id="100" name="グループ化 99">
            <a:extLst>
              <a:ext uri="{FF2B5EF4-FFF2-40B4-BE49-F238E27FC236}">
                <a16:creationId xmlns:a16="http://schemas.microsoft.com/office/drawing/2014/main" id="{C9A49749-AC5C-DC97-E726-B4770604E169}"/>
              </a:ext>
            </a:extLst>
          </xdr:cNvPr>
          <xdr:cNvGrpSpPr/>
        </xdr:nvGrpSpPr>
        <xdr:grpSpPr>
          <a:xfrm>
            <a:off x="14143574" y="2105025"/>
            <a:ext cx="416249" cy="245534"/>
            <a:chOff x="14143574" y="2105025"/>
            <a:chExt cx="416249" cy="245534"/>
          </a:xfrm>
        </xdr:grpSpPr>
        <xdr:sp macro="" textlink="">
          <xdr:nvSpPr>
            <xdr:cNvPr id="102" name="円柱 101">
              <a:extLst>
                <a:ext uri="{FF2B5EF4-FFF2-40B4-BE49-F238E27FC236}">
                  <a16:creationId xmlns:a16="http://schemas.microsoft.com/office/drawing/2014/main" id="{65AC3747-A1D8-2334-C129-B714AB3FE571}"/>
                </a:ext>
              </a:extLst>
            </xdr:cNvPr>
            <xdr:cNvSpPr/>
          </xdr:nvSpPr>
          <xdr:spPr bwMode="auto">
            <a:xfrm>
              <a:off x="14154247" y="2166408"/>
              <a:ext cx="96057" cy="14030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03" name="直線コネクタ 102">
              <a:extLst>
                <a:ext uri="{FF2B5EF4-FFF2-40B4-BE49-F238E27FC236}">
                  <a16:creationId xmlns:a16="http://schemas.microsoft.com/office/drawing/2014/main" id="{9A7EFF6C-7773-19E9-17DF-2C0CCF9FCD1E}"/>
                </a:ext>
              </a:extLst>
            </xdr:cNvPr>
            <xdr:cNvCxnSpPr/>
          </xdr:nvCxnSpPr>
          <xdr:spPr bwMode="auto">
            <a:xfrm>
              <a:off x="14143574" y="2236561"/>
              <a:ext cx="0" cy="8769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a:extLst>
                <a:ext uri="{FF2B5EF4-FFF2-40B4-BE49-F238E27FC236}">
                  <a16:creationId xmlns:a16="http://schemas.microsoft.com/office/drawing/2014/main" id="{43CD5F18-7EFA-6A9F-929E-A916A9C1B70E}"/>
                </a:ext>
              </a:extLst>
            </xdr:cNvPr>
            <xdr:cNvCxnSpPr/>
          </xdr:nvCxnSpPr>
          <xdr:spPr bwMode="auto">
            <a:xfrm>
              <a:off x="14207612" y="2245330"/>
              <a:ext cx="0" cy="105228"/>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4B1F37E5-53B9-1A79-70CE-0060F83ABD9C}"/>
                </a:ext>
              </a:extLst>
            </xdr:cNvPr>
            <xdr:cNvCxnSpPr/>
          </xdr:nvCxnSpPr>
          <xdr:spPr bwMode="auto">
            <a:xfrm>
              <a:off x="14495785" y="2175177"/>
              <a:ext cx="0" cy="16661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106" name="フローチャート : 判断 599">
              <a:extLst>
                <a:ext uri="{FF2B5EF4-FFF2-40B4-BE49-F238E27FC236}">
                  <a16:creationId xmlns:a16="http://schemas.microsoft.com/office/drawing/2014/main" id="{01EF9391-A404-DF8B-471E-19D92F85E088}"/>
                </a:ext>
              </a:extLst>
            </xdr:cNvPr>
            <xdr:cNvSpPr/>
          </xdr:nvSpPr>
          <xdr:spPr bwMode="auto">
            <a:xfrm>
              <a:off x="14431746" y="2105025"/>
              <a:ext cx="128077" cy="5261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107" name="直線コネクタ 106">
              <a:extLst>
                <a:ext uri="{FF2B5EF4-FFF2-40B4-BE49-F238E27FC236}">
                  <a16:creationId xmlns:a16="http://schemas.microsoft.com/office/drawing/2014/main" id="{4EA2A837-4468-CAC8-2F74-5985DC8642E2}"/>
                </a:ext>
              </a:extLst>
            </xdr:cNvPr>
            <xdr:cNvCxnSpPr/>
          </xdr:nvCxnSpPr>
          <xdr:spPr bwMode="auto">
            <a:xfrm>
              <a:off x="14453092" y="2350559"/>
              <a:ext cx="96057"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108" name="フローチャート : 結合子 596">
              <a:extLst>
                <a:ext uri="{FF2B5EF4-FFF2-40B4-BE49-F238E27FC236}">
                  <a16:creationId xmlns:a16="http://schemas.microsoft.com/office/drawing/2014/main" id="{3C8C7A9D-B59C-0891-47F2-C667273FEEE1}"/>
                </a:ext>
              </a:extLst>
            </xdr:cNvPr>
            <xdr:cNvSpPr/>
          </xdr:nvSpPr>
          <xdr:spPr bwMode="auto">
            <a:xfrm>
              <a:off x="14239631" y="2113794"/>
              <a:ext cx="224134" cy="227995"/>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01" name="Text Box 77">
            <a:extLst>
              <a:ext uri="{FF2B5EF4-FFF2-40B4-BE49-F238E27FC236}">
                <a16:creationId xmlns:a16="http://schemas.microsoft.com/office/drawing/2014/main" id="{91266A76-B49F-78E2-7CE0-0CF6547EE6FA}"/>
              </a:ext>
            </a:extLst>
          </xdr:cNvPr>
          <xdr:cNvSpPr txBox="1">
            <a:spLocks noChangeArrowheads="1"/>
          </xdr:cNvSpPr>
        </xdr:nvSpPr>
        <xdr:spPr bwMode="auto">
          <a:xfrm>
            <a:off x="14166850" y="1936750"/>
            <a:ext cx="357460" cy="3937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Drum</a:t>
            </a:r>
          </a:p>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Set</a:t>
            </a:r>
          </a:p>
        </xdr:txBody>
      </xdr:sp>
    </xdr:grpSp>
    <xdr:clientData/>
  </xdr:twoCellAnchor>
  <xdr:twoCellAnchor>
    <xdr:from>
      <xdr:col>23</xdr:col>
      <xdr:colOff>273050</xdr:colOff>
      <xdr:row>8</xdr:row>
      <xdr:rowOff>69850</xdr:rowOff>
    </xdr:from>
    <xdr:to>
      <xdr:col>24</xdr:col>
      <xdr:colOff>109844</xdr:colOff>
      <xdr:row>9</xdr:row>
      <xdr:rowOff>109198</xdr:rowOff>
    </xdr:to>
    <xdr:grpSp>
      <xdr:nvGrpSpPr>
        <xdr:cNvPr id="109" name="グループ化 108">
          <a:extLst>
            <a:ext uri="{FF2B5EF4-FFF2-40B4-BE49-F238E27FC236}">
              <a16:creationId xmlns:a16="http://schemas.microsoft.com/office/drawing/2014/main" id="{0C2EFD7F-5DA8-DA42-A9E2-BD491A8CC59B}"/>
            </a:ext>
          </a:extLst>
        </xdr:cNvPr>
        <xdr:cNvGrpSpPr/>
      </xdr:nvGrpSpPr>
      <xdr:grpSpPr>
        <a:xfrm>
          <a:off x="14131925" y="2051050"/>
          <a:ext cx="436869" cy="286998"/>
          <a:chOff x="2910840" y="6104889"/>
          <a:chExt cx="432000" cy="318748"/>
        </a:xfrm>
      </xdr:grpSpPr>
      <xdr:sp macro="" textlink="">
        <xdr:nvSpPr>
          <xdr:cNvPr id="110" name="Text Box 125">
            <a:extLst>
              <a:ext uri="{FF2B5EF4-FFF2-40B4-BE49-F238E27FC236}">
                <a16:creationId xmlns:a16="http://schemas.microsoft.com/office/drawing/2014/main" id="{193398CA-AF7F-59D0-8274-B8699BE62528}"/>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和太鼓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111" name="Group 126">
            <a:extLst>
              <a:ext uri="{FF2B5EF4-FFF2-40B4-BE49-F238E27FC236}">
                <a16:creationId xmlns:a16="http://schemas.microsoft.com/office/drawing/2014/main" id="{7B303592-5C37-3C00-4091-2B47FD828C82}"/>
              </a:ext>
            </a:extLst>
          </xdr:cNvPr>
          <xdr:cNvGrpSpPr>
            <a:grpSpLocks/>
          </xdr:cNvGrpSpPr>
        </xdr:nvGrpSpPr>
        <xdr:grpSpPr bwMode="auto">
          <a:xfrm>
            <a:off x="3015047" y="6104889"/>
            <a:ext cx="161223" cy="285222"/>
            <a:chOff x="78" y="435"/>
            <a:chExt cx="17" cy="25"/>
          </a:xfrm>
        </xdr:grpSpPr>
        <xdr:grpSp>
          <xdr:nvGrpSpPr>
            <xdr:cNvPr id="112" name="Group 127">
              <a:extLst>
                <a:ext uri="{FF2B5EF4-FFF2-40B4-BE49-F238E27FC236}">
                  <a16:creationId xmlns:a16="http://schemas.microsoft.com/office/drawing/2014/main" id="{F79B1B37-FB0C-E5C1-AA3D-683E6A0BD1F5}"/>
                </a:ext>
              </a:extLst>
            </xdr:cNvPr>
            <xdr:cNvGrpSpPr>
              <a:grpSpLocks/>
            </xdr:cNvGrpSpPr>
          </xdr:nvGrpSpPr>
          <xdr:grpSpPr bwMode="auto">
            <a:xfrm>
              <a:off x="81" y="449"/>
              <a:ext cx="12" cy="11"/>
              <a:chOff x="186" y="400"/>
              <a:chExt cx="18" cy="18"/>
            </a:xfrm>
          </xdr:grpSpPr>
          <xdr:sp macro="" textlink="">
            <xdr:nvSpPr>
              <xdr:cNvPr id="114" name="Line 128">
                <a:extLst>
                  <a:ext uri="{FF2B5EF4-FFF2-40B4-BE49-F238E27FC236}">
                    <a16:creationId xmlns:a16="http://schemas.microsoft.com/office/drawing/2014/main" id="{4E6F5CCC-EFBF-D059-0FB9-F5CF5668C61C}"/>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5" name="Line 129">
                <a:extLst>
                  <a:ext uri="{FF2B5EF4-FFF2-40B4-BE49-F238E27FC236}">
                    <a16:creationId xmlns:a16="http://schemas.microsoft.com/office/drawing/2014/main" id="{C433EE61-1CFD-4E73-4EE1-972D6B744CBF}"/>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13" name="AutoShape 130">
              <a:extLst>
                <a:ext uri="{FF2B5EF4-FFF2-40B4-BE49-F238E27FC236}">
                  <a16:creationId xmlns:a16="http://schemas.microsoft.com/office/drawing/2014/main" id="{6DD95491-57DA-65D4-5233-01154F938B6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82550</xdr:colOff>
      <xdr:row>8</xdr:row>
      <xdr:rowOff>76200</xdr:rowOff>
    </xdr:from>
    <xdr:to>
      <xdr:col>24</xdr:col>
      <xdr:colOff>516243</xdr:colOff>
      <xdr:row>9</xdr:row>
      <xdr:rowOff>115548</xdr:rowOff>
    </xdr:to>
    <xdr:grpSp>
      <xdr:nvGrpSpPr>
        <xdr:cNvPr id="116" name="グループ化 115">
          <a:extLst>
            <a:ext uri="{FF2B5EF4-FFF2-40B4-BE49-F238E27FC236}">
              <a16:creationId xmlns:a16="http://schemas.microsoft.com/office/drawing/2014/main" id="{1C22FD95-D04E-144D-A0B5-1499B13373AB}"/>
            </a:ext>
          </a:extLst>
        </xdr:cNvPr>
        <xdr:cNvGrpSpPr/>
      </xdr:nvGrpSpPr>
      <xdr:grpSpPr>
        <a:xfrm>
          <a:off x="14541500" y="2057400"/>
          <a:ext cx="433693" cy="286998"/>
          <a:chOff x="2910840" y="6104889"/>
          <a:chExt cx="432000" cy="318748"/>
        </a:xfrm>
      </xdr:grpSpPr>
      <xdr:sp macro="" textlink="">
        <xdr:nvSpPr>
          <xdr:cNvPr id="117" name="Text Box 125">
            <a:extLst>
              <a:ext uri="{FF2B5EF4-FFF2-40B4-BE49-F238E27FC236}">
                <a16:creationId xmlns:a16="http://schemas.microsoft.com/office/drawing/2014/main" id="{B04651A3-77D7-667B-0468-F3BC198B77E9}"/>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締太鼓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118" name="Group 126">
            <a:extLst>
              <a:ext uri="{FF2B5EF4-FFF2-40B4-BE49-F238E27FC236}">
                <a16:creationId xmlns:a16="http://schemas.microsoft.com/office/drawing/2014/main" id="{D933874A-AAE6-3648-3540-BA08B2F2295C}"/>
              </a:ext>
            </a:extLst>
          </xdr:cNvPr>
          <xdr:cNvGrpSpPr>
            <a:grpSpLocks/>
          </xdr:cNvGrpSpPr>
        </xdr:nvGrpSpPr>
        <xdr:grpSpPr bwMode="auto">
          <a:xfrm>
            <a:off x="3015047" y="6104889"/>
            <a:ext cx="161223" cy="285222"/>
            <a:chOff x="78" y="435"/>
            <a:chExt cx="17" cy="25"/>
          </a:xfrm>
        </xdr:grpSpPr>
        <xdr:grpSp>
          <xdr:nvGrpSpPr>
            <xdr:cNvPr id="119" name="Group 127">
              <a:extLst>
                <a:ext uri="{FF2B5EF4-FFF2-40B4-BE49-F238E27FC236}">
                  <a16:creationId xmlns:a16="http://schemas.microsoft.com/office/drawing/2014/main" id="{5EE742AA-CC85-DDD0-676A-09B075AA84A1}"/>
                </a:ext>
              </a:extLst>
            </xdr:cNvPr>
            <xdr:cNvGrpSpPr>
              <a:grpSpLocks/>
            </xdr:cNvGrpSpPr>
          </xdr:nvGrpSpPr>
          <xdr:grpSpPr bwMode="auto">
            <a:xfrm>
              <a:off x="81" y="449"/>
              <a:ext cx="12" cy="11"/>
              <a:chOff x="186" y="400"/>
              <a:chExt cx="18" cy="18"/>
            </a:xfrm>
          </xdr:grpSpPr>
          <xdr:sp macro="" textlink="">
            <xdr:nvSpPr>
              <xdr:cNvPr id="121" name="Line 128">
                <a:extLst>
                  <a:ext uri="{FF2B5EF4-FFF2-40B4-BE49-F238E27FC236}">
                    <a16:creationId xmlns:a16="http://schemas.microsoft.com/office/drawing/2014/main" id="{A57756A1-4F6A-477E-2E70-24BC0E21E8E8}"/>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2" name="Line 129">
                <a:extLst>
                  <a:ext uri="{FF2B5EF4-FFF2-40B4-BE49-F238E27FC236}">
                    <a16:creationId xmlns:a16="http://schemas.microsoft.com/office/drawing/2014/main" id="{FEDD2656-6551-DC25-E99E-BB04B6E04602}"/>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20" name="AutoShape 130">
              <a:extLst>
                <a:ext uri="{FF2B5EF4-FFF2-40B4-BE49-F238E27FC236}">
                  <a16:creationId xmlns:a16="http://schemas.microsoft.com/office/drawing/2014/main" id="{940FF4C4-34AC-6E4D-6083-8E7CB72DDF92}"/>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270932</xdr:colOff>
      <xdr:row>15</xdr:row>
      <xdr:rowOff>203200</xdr:rowOff>
    </xdr:from>
    <xdr:to>
      <xdr:col>23</xdr:col>
      <xdr:colOff>311150</xdr:colOff>
      <xdr:row>16</xdr:row>
      <xdr:rowOff>184149</xdr:rowOff>
    </xdr:to>
    <xdr:grpSp>
      <xdr:nvGrpSpPr>
        <xdr:cNvPr id="123" name="グループ化 122">
          <a:extLst>
            <a:ext uri="{FF2B5EF4-FFF2-40B4-BE49-F238E27FC236}">
              <a16:creationId xmlns:a16="http://schemas.microsoft.com/office/drawing/2014/main" id="{045A77BA-9A2E-4740-94DA-E5CBF14A64C2}"/>
            </a:ext>
          </a:extLst>
        </xdr:cNvPr>
        <xdr:cNvGrpSpPr/>
      </xdr:nvGrpSpPr>
      <xdr:grpSpPr>
        <a:xfrm>
          <a:off x="13529732" y="3917950"/>
          <a:ext cx="640293" cy="228599"/>
          <a:chOff x="3696128" y="5393690"/>
          <a:chExt cx="635329" cy="260349"/>
        </a:xfrm>
      </xdr:grpSpPr>
      <xdr:sp macro="" textlink="">
        <xdr:nvSpPr>
          <xdr:cNvPr id="124" name="Text Box 110">
            <a:extLst>
              <a:ext uri="{FF2B5EF4-FFF2-40B4-BE49-F238E27FC236}">
                <a16:creationId xmlns:a16="http://schemas.microsoft.com/office/drawing/2014/main" id="{0DD62CE8-BFF8-96CF-AB2F-0E48B2FDE107}"/>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Vibraphone</a:t>
            </a:r>
          </a:p>
        </xdr:txBody>
      </xdr:sp>
      <xdr:sp macro="" textlink="">
        <xdr:nvSpPr>
          <xdr:cNvPr id="125" name="AutoShape 111">
            <a:extLst>
              <a:ext uri="{FF2B5EF4-FFF2-40B4-BE49-F238E27FC236}">
                <a16:creationId xmlns:a16="http://schemas.microsoft.com/office/drawing/2014/main" id="{237F5F51-DAAA-34D3-763F-EAFCBB8CD513}"/>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302682</xdr:colOff>
      <xdr:row>14</xdr:row>
      <xdr:rowOff>107950</xdr:rowOff>
    </xdr:from>
    <xdr:to>
      <xdr:col>23</xdr:col>
      <xdr:colOff>247650</xdr:colOff>
      <xdr:row>14</xdr:row>
      <xdr:rowOff>247650</xdr:rowOff>
    </xdr:to>
    <xdr:grpSp>
      <xdr:nvGrpSpPr>
        <xdr:cNvPr id="126" name="グループ化 125">
          <a:extLst>
            <a:ext uri="{FF2B5EF4-FFF2-40B4-BE49-F238E27FC236}">
              <a16:creationId xmlns:a16="http://schemas.microsoft.com/office/drawing/2014/main" id="{D16C4DB8-3A5C-4441-AE52-CFB211F92869}"/>
            </a:ext>
          </a:extLst>
        </xdr:cNvPr>
        <xdr:cNvGrpSpPr/>
      </xdr:nvGrpSpPr>
      <xdr:grpSpPr>
        <a:xfrm>
          <a:off x="13561482" y="3575050"/>
          <a:ext cx="545043" cy="139700"/>
          <a:chOff x="3696128" y="5393690"/>
          <a:chExt cx="635329" cy="260349"/>
        </a:xfrm>
      </xdr:grpSpPr>
      <xdr:sp macro="" textlink="">
        <xdr:nvSpPr>
          <xdr:cNvPr id="127" name="Text Box 110">
            <a:extLst>
              <a:ext uri="{FF2B5EF4-FFF2-40B4-BE49-F238E27FC236}">
                <a16:creationId xmlns:a16="http://schemas.microsoft.com/office/drawing/2014/main" id="{FC7D2743-69F4-7EA8-0376-B35AF8526769}"/>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Xylophone</a:t>
            </a:r>
          </a:p>
        </xdr:txBody>
      </xdr:sp>
      <xdr:sp macro="" textlink="">
        <xdr:nvSpPr>
          <xdr:cNvPr id="128" name="AutoShape 111">
            <a:extLst>
              <a:ext uri="{FF2B5EF4-FFF2-40B4-BE49-F238E27FC236}">
                <a16:creationId xmlns:a16="http://schemas.microsoft.com/office/drawing/2014/main" id="{A37532EF-BD27-E108-C440-89898350B800}"/>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23</xdr:col>
      <xdr:colOff>438150</xdr:colOff>
      <xdr:row>14</xdr:row>
      <xdr:rowOff>69850</xdr:rowOff>
    </xdr:from>
    <xdr:to>
      <xdr:col>24</xdr:col>
      <xdr:colOff>385096</xdr:colOff>
      <xdr:row>14</xdr:row>
      <xdr:rowOff>250824</xdr:rowOff>
    </xdr:to>
    <xdr:grpSp>
      <xdr:nvGrpSpPr>
        <xdr:cNvPr id="129" name="グループ化 128">
          <a:extLst>
            <a:ext uri="{FF2B5EF4-FFF2-40B4-BE49-F238E27FC236}">
              <a16:creationId xmlns:a16="http://schemas.microsoft.com/office/drawing/2014/main" id="{3E064EE9-A8C8-2B4C-A858-C0128861F273}"/>
            </a:ext>
          </a:extLst>
        </xdr:cNvPr>
        <xdr:cNvGrpSpPr/>
      </xdr:nvGrpSpPr>
      <xdr:grpSpPr>
        <a:xfrm>
          <a:off x="14297025" y="3536950"/>
          <a:ext cx="547021" cy="180974"/>
          <a:chOff x="3291840" y="5856605"/>
          <a:chExt cx="542152" cy="193674"/>
        </a:xfrm>
      </xdr:grpSpPr>
      <xdr:sp macro="" textlink="">
        <xdr:nvSpPr>
          <xdr:cNvPr id="130" name="Text Box 113">
            <a:extLst>
              <a:ext uri="{FF2B5EF4-FFF2-40B4-BE49-F238E27FC236}">
                <a16:creationId xmlns:a16="http://schemas.microsoft.com/office/drawing/2014/main" id="{3A837D03-9D6C-34BC-466F-3E312ED33748}"/>
              </a:ext>
            </a:extLst>
          </xdr:cNvPr>
          <xdr:cNvSpPr txBox="1">
            <a:spLocks noChangeArrowheads="1"/>
          </xdr:cNvSpPr>
        </xdr:nvSpPr>
        <xdr:spPr bwMode="auto">
          <a:xfrm>
            <a:off x="3293992" y="5856605"/>
            <a:ext cx="540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Glock.</a:t>
            </a:r>
          </a:p>
        </xdr:txBody>
      </xdr:sp>
      <xdr:sp macro="" textlink="">
        <xdr:nvSpPr>
          <xdr:cNvPr id="131" name="AutoShape 114">
            <a:extLst>
              <a:ext uri="{FF2B5EF4-FFF2-40B4-BE49-F238E27FC236}">
                <a16:creationId xmlns:a16="http://schemas.microsoft.com/office/drawing/2014/main" id="{70BD8234-5511-FAB8-B721-99183F7BAEF5}"/>
              </a:ext>
            </a:extLst>
          </xdr:cNvPr>
          <xdr:cNvSpPr>
            <a:spLocks noChangeArrowheads="1"/>
          </xdr:cNvSpPr>
        </xdr:nvSpPr>
        <xdr:spPr bwMode="auto">
          <a:xfrm rot="13671745" flipH="1" flipV="1">
            <a:off x="3411559" y="5763599"/>
            <a:ext cx="166961" cy="406400"/>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24</xdr:col>
      <xdr:colOff>234950</xdr:colOff>
      <xdr:row>10</xdr:row>
      <xdr:rowOff>99483</xdr:rowOff>
    </xdr:from>
    <xdr:to>
      <xdr:col>24</xdr:col>
      <xdr:colOff>561424</xdr:colOff>
      <xdr:row>11</xdr:row>
      <xdr:rowOff>28991</xdr:rowOff>
    </xdr:to>
    <xdr:grpSp>
      <xdr:nvGrpSpPr>
        <xdr:cNvPr id="132" name="図形グループ 2113">
          <a:extLst>
            <a:ext uri="{FF2B5EF4-FFF2-40B4-BE49-F238E27FC236}">
              <a16:creationId xmlns:a16="http://schemas.microsoft.com/office/drawing/2014/main" id="{0C186FA3-623F-7245-9D5E-6A33468BB4CE}"/>
            </a:ext>
          </a:extLst>
        </xdr:cNvPr>
        <xdr:cNvGrpSpPr/>
      </xdr:nvGrpSpPr>
      <xdr:grpSpPr>
        <a:xfrm>
          <a:off x="14693900" y="2575983"/>
          <a:ext cx="326474" cy="177158"/>
          <a:chOff x="2030434" y="4787900"/>
          <a:chExt cx="326474" cy="179274"/>
        </a:xfrm>
      </xdr:grpSpPr>
      <xdr:grpSp>
        <xdr:nvGrpSpPr>
          <xdr:cNvPr id="133" name="図形グループ 2114">
            <a:extLst>
              <a:ext uri="{FF2B5EF4-FFF2-40B4-BE49-F238E27FC236}">
                <a16:creationId xmlns:a16="http://schemas.microsoft.com/office/drawing/2014/main" id="{56730B13-49BE-1842-7CAA-C9CC69D72ED6}"/>
              </a:ext>
            </a:extLst>
          </xdr:cNvPr>
          <xdr:cNvGrpSpPr/>
        </xdr:nvGrpSpPr>
        <xdr:grpSpPr>
          <a:xfrm>
            <a:off x="2081737" y="4787900"/>
            <a:ext cx="182037" cy="155216"/>
            <a:chOff x="2081737" y="4787900"/>
            <a:chExt cx="182037" cy="155216"/>
          </a:xfrm>
        </xdr:grpSpPr>
        <xdr:sp macro="" textlink="">
          <xdr:nvSpPr>
            <xdr:cNvPr id="135" name="AutoShape 13">
              <a:extLst>
                <a:ext uri="{FF2B5EF4-FFF2-40B4-BE49-F238E27FC236}">
                  <a16:creationId xmlns:a16="http://schemas.microsoft.com/office/drawing/2014/main" id="{AEE90E56-6DC8-BA7B-E89B-C4AA538CB207}"/>
                </a:ext>
              </a:extLst>
            </xdr:cNvPr>
            <xdr:cNvSpPr>
              <a:spLocks noChangeArrowheads="1"/>
            </xdr:cNvSpPr>
          </xdr:nvSpPr>
          <xdr:spPr bwMode="auto">
            <a:xfrm>
              <a:off x="2081737" y="4787900"/>
              <a:ext cx="182037" cy="62441"/>
            </a:xfrm>
            <a:prstGeom prst="cube">
              <a:avLst>
                <a:gd name="adj" fmla="val 47620"/>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nvGrpSpPr>
            <xdr:cNvPr id="136" name="Group 237">
              <a:extLst>
                <a:ext uri="{FF2B5EF4-FFF2-40B4-BE49-F238E27FC236}">
                  <a16:creationId xmlns:a16="http://schemas.microsoft.com/office/drawing/2014/main" id="{F1E2B0A2-201A-2DB0-BBE2-868BC3ABAF05}"/>
                </a:ext>
              </a:extLst>
            </xdr:cNvPr>
            <xdr:cNvGrpSpPr>
              <a:grpSpLocks/>
            </xdr:cNvGrpSpPr>
          </xdr:nvGrpSpPr>
          <xdr:grpSpPr bwMode="auto">
            <a:xfrm>
              <a:off x="2120572" y="4851399"/>
              <a:ext cx="90237" cy="91717"/>
              <a:chOff x="199" y="472"/>
              <a:chExt cx="15" cy="20"/>
            </a:xfrm>
          </xdr:grpSpPr>
          <xdr:sp macro="" textlink="">
            <xdr:nvSpPr>
              <xdr:cNvPr id="137" name="Line 239">
                <a:extLst>
                  <a:ext uri="{FF2B5EF4-FFF2-40B4-BE49-F238E27FC236}">
                    <a16:creationId xmlns:a16="http://schemas.microsoft.com/office/drawing/2014/main" id="{0480157D-075C-BB73-FF56-602D35C9E9F4}"/>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sp macro="" textlink="">
            <xdr:nvSpPr>
              <xdr:cNvPr id="138" name="Line 240">
                <a:extLst>
                  <a:ext uri="{FF2B5EF4-FFF2-40B4-BE49-F238E27FC236}">
                    <a16:creationId xmlns:a16="http://schemas.microsoft.com/office/drawing/2014/main" id="{DC4FC748-FA4F-4A3A-1192-2B1F48CD93BA}"/>
                  </a:ext>
                </a:extLst>
              </xdr:cNvPr>
              <xdr:cNvSpPr>
                <a:spLocks noChangeShapeType="1"/>
              </xdr:cNvSpPr>
            </xdr:nvSpPr>
            <xdr:spPr bwMode="auto">
              <a:xfrm flipV="1">
                <a:off x="199" y="492"/>
                <a:ext cx="1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grpSp>
      </xdr:grpSp>
      <xdr:sp macro="" textlink="">
        <xdr:nvSpPr>
          <xdr:cNvPr id="134" name="Text Box 82">
            <a:extLst>
              <a:ext uri="{FF2B5EF4-FFF2-40B4-BE49-F238E27FC236}">
                <a16:creationId xmlns:a16="http://schemas.microsoft.com/office/drawing/2014/main" id="{E24C2795-B567-51BA-4DC2-47AFEDCBB08A}"/>
              </a:ext>
            </a:extLst>
          </xdr:cNvPr>
          <xdr:cNvSpPr txBox="1">
            <a:spLocks noChangeArrowheads="1"/>
          </xdr:cNvSpPr>
        </xdr:nvSpPr>
        <xdr:spPr bwMode="auto">
          <a:xfrm>
            <a:off x="2030434" y="4806899"/>
            <a:ext cx="326474" cy="160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cs typeface="ＭＳ 明朝"/>
              </a:rPr>
              <a:t>Table</a:t>
            </a:r>
          </a:p>
        </xdr:txBody>
      </xdr:sp>
    </xdr:grpSp>
    <xdr:clientData/>
  </xdr:twoCellAnchor>
  <xdr:twoCellAnchor>
    <xdr:from>
      <xdr:col>9</xdr:col>
      <xdr:colOff>355600</xdr:colOff>
      <xdr:row>8</xdr:row>
      <xdr:rowOff>203200</xdr:rowOff>
    </xdr:from>
    <xdr:to>
      <xdr:col>10</xdr:col>
      <xdr:colOff>114467</xdr:colOff>
      <xdr:row>9</xdr:row>
      <xdr:rowOff>129200</xdr:rowOff>
    </xdr:to>
    <xdr:sp macro="" textlink="">
      <xdr:nvSpPr>
        <xdr:cNvPr id="139" name="Text Box 154">
          <a:extLst>
            <a:ext uri="{FF2B5EF4-FFF2-40B4-BE49-F238E27FC236}">
              <a16:creationId xmlns:a16="http://schemas.microsoft.com/office/drawing/2014/main" id="{0734F2DB-2B4F-7D42-97AD-3D31032B9276}"/>
            </a:ext>
          </a:extLst>
        </xdr:cNvPr>
        <xdr:cNvSpPr txBox="1">
          <a:spLocks noChangeArrowheads="1"/>
        </xdr:cNvSpPr>
      </xdr:nvSpPr>
      <xdr:spPr bwMode="auto">
        <a:xfrm>
          <a:off x="5727700" y="2235200"/>
          <a:ext cx="355767"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10.8m</a:t>
          </a:r>
        </a:p>
      </xdr:txBody>
    </xdr:sp>
    <xdr:clientData/>
  </xdr:twoCellAnchor>
  <xdr:twoCellAnchor>
    <xdr:from>
      <xdr:col>17</xdr:col>
      <xdr:colOff>11771</xdr:colOff>
      <xdr:row>8</xdr:row>
      <xdr:rowOff>218922</xdr:rowOff>
    </xdr:from>
    <xdr:to>
      <xdr:col>18</xdr:col>
      <xdr:colOff>453065</xdr:colOff>
      <xdr:row>23</xdr:row>
      <xdr:rowOff>38533</xdr:rowOff>
    </xdr:to>
    <xdr:grpSp>
      <xdr:nvGrpSpPr>
        <xdr:cNvPr id="140" name="グループ化 139">
          <a:extLst>
            <a:ext uri="{FF2B5EF4-FFF2-40B4-BE49-F238E27FC236}">
              <a16:creationId xmlns:a16="http://schemas.microsoft.com/office/drawing/2014/main" id="{81E89931-47E7-FC4E-A49C-DEAC7DE9BCDA}"/>
            </a:ext>
          </a:extLst>
        </xdr:cNvPr>
        <xdr:cNvGrpSpPr/>
      </xdr:nvGrpSpPr>
      <xdr:grpSpPr>
        <a:xfrm>
          <a:off x="10213046" y="2200122"/>
          <a:ext cx="1098519" cy="3534361"/>
          <a:chOff x="10290307" y="2250922"/>
          <a:chExt cx="1101694" cy="3629611"/>
        </a:xfrm>
      </xdr:grpSpPr>
      <xdr:sp macro="" textlink="">
        <xdr:nvSpPr>
          <xdr:cNvPr id="141" name="AutoShape 58">
            <a:extLst>
              <a:ext uri="{FF2B5EF4-FFF2-40B4-BE49-F238E27FC236}">
                <a16:creationId xmlns:a16="http://schemas.microsoft.com/office/drawing/2014/main" id="{3AC4B0A0-72A5-7A50-ED5F-3C383B553CF2}"/>
              </a:ext>
            </a:extLst>
          </xdr:cNvPr>
          <xdr:cNvSpPr>
            <a:spLocks noChangeArrowheads="1"/>
          </xdr:cNvSpPr>
        </xdr:nvSpPr>
        <xdr:spPr bwMode="auto">
          <a:xfrm rot="20513739" flipH="1">
            <a:off x="10290307" y="2250922"/>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2" name="AutoShape 58">
            <a:extLst>
              <a:ext uri="{FF2B5EF4-FFF2-40B4-BE49-F238E27FC236}">
                <a16:creationId xmlns:a16="http://schemas.microsoft.com/office/drawing/2014/main" id="{CEFDA67E-BB55-EC9E-2F45-ADF0FDC7367B}"/>
              </a:ext>
            </a:extLst>
          </xdr:cNvPr>
          <xdr:cNvSpPr>
            <a:spLocks noChangeArrowheads="1"/>
          </xdr:cNvSpPr>
        </xdr:nvSpPr>
        <xdr:spPr bwMode="auto">
          <a:xfrm rot="20513739" flipH="1">
            <a:off x="10583333" y="3149600"/>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3" name="AutoShape 58">
            <a:extLst>
              <a:ext uri="{FF2B5EF4-FFF2-40B4-BE49-F238E27FC236}">
                <a16:creationId xmlns:a16="http://schemas.microsoft.com/office/drawing/2014/main" id="{A8D74CF6-E2FF-7BED-5A29-5376C45EA7A6}"/>
              </a:ext>
            </a:extLst>
          </xdr:cNvPr>
          <xdr:cNvSpPr>
            <a:spLocks noChangeArrowheads="1"/>
          </xdr:cNvSpPr>
        </xdr:nvSpPr>
        <xdr:spPr bwMode="auto">
          <a:xfrm rot="20513739" flipH="1">
            <a:off x="10879668" y="4047068"/>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4" name="AutoShape 58">
            <a:extLst>
              <a:ext uri="{FF2B5EF4-FFF2-40B4-BE49-F238E27FC236}">
                <a16:creationId xmlns:a16="http://schemas.microsoft.com/office/drawing/2014/main" id="{545A79A2-E322-B621-E440-CD2CD5F5F48C}"/>
              </a:ext>
            </a:extLst>
          </xdr:cNvPr>
          <xdr:cNvSpPr>
            <a:spLocks noChangeArrowheads="1"/>
          </xdr:cNvSpPr>
        </xdr:nvSpPr>
        <xdr:spPr bwMode="auto">
          <a:xfrm rot="20513739" flipH="1">
            <a:off x="11176001" y="49445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247650</xdr:colOff>
      <xdr:row>25</xdr:row>
      <xdr:rowOff>25400</xdr:rowOff>
    </xdr:from>
    <xdr:to>
      <xdr:col>20</xdr:col>
      <xdr:colOff>361950</xdr:colOff>
      <xdr:row>25</xdr:row>
      <xdr:rowOff>219075</xdr:rowOff>
    </xdr:to>
    <xdr:grpSp>
      <xdr:nvGrpSpPr>
        <xdr:cNvPr id="145" name="グループ化 144">
          <a:extLst>
            <a:ext uri="{FF2B5EF4-FFF2-40B4-BE49-F238E27FC236}">
              <a16:creationId xmlns:a16="http://schemas.microsoft.com/office/drawing/2014/main" id="{D0726B94-6D10-3E46-8C82-DB40C2885275}"/>
            </a:ext>
          </a:extLst>
        </xdr:cNvPr>
        <xdr:cNvGrpSpPr/>
      </xdr:nvGrpSpPr>
      <xdr:grpSpPr>
        <a:xfrm>
          <a:off x="12306300" y="6216650"/>
          <a:ext cx="114300" cy="193675"/>
          <a:chOff x="12333817" y="3621616"/>
          <a:chExt cx="114300" cy="193675"/>
        </a:xfrm>
      </xdr:grpSpPr>
      <xdr:sp macro="" textlink="">
        <xdr:nvSpPr>
          <xdr:cNvPr id="146" name="Rectangle 210">
            <a:extLst>
              <a:ext uri="{FF2B5EF4-FFF2-40B4-BE49-F238E27FC236}">
                <a16:creationId xmlns:a16="http://schemas.microsoft.com/office/drawing/2014/main" id="{3D4AAA94-B233-C3EB-611D-907B49B87A4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7" name="Line 211">
            <a:extLst>
              <a:ext uri="{FF2B5EF4-FFF2-40B4-BE49-F238E27FC236}">
                <a16:creationId xmlns:a16="http://schemas.microsoft.com/office/drawing/2014/main" id="{DEC88DF4-68B3-2CF6-E04C-034C1B1CEF1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8" name="Line 212">
            <a:extLst>
              <a:ext uri="{FF2B5EF4-FFF2-40B4-BE49-F238E27FC236}">
                <a16:creationId xmlns:a16="http://schemas.microsoft.com/office/drawing/2014/main" id="{F7B65B34-4A04-4FAB-BB24-F753D07DB55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258657</xdr:colOff>
      <xdr:row>24</xdr:row>
      <xdr:rowOff>139700</xdr:rowOff>
    </xdr:from>
    <xdr:to>
      <xdr:col>20</xdr:col>
      <xdr:colOff>355600</xdr:colOff>
      <xdr:row>24</xdr:row>
      <xdr:rowOff>234950</xdr:rowOff>
    </xdr:to>
    <xdr:sp macro="" textlink="">
      <xdr:nvSpPr>
        <xdr:cNvPr id="149" name="Oval 24">
          <a:extLst>
            <a:ext uri="{FF2B5EF4-FFF2-40B4-BE49-F238E27FC236}">
              <a16:creationId xmlns:a16="http://schemas.microsoft.com/office/drawing/2014/main" id="{4FDB2BDE-7BC5-8244-84CE-BA092EA0E761}"/>
            </a:ext>
          </a:extLst>
        </xdr:cNvPr>
        <xdr:cNvSpPr>
          <a:spLocks noChangeArrowheads="1"/>
        </xdr:cNvSpPr>
      </xdr:nvSpPr>
      <xdr:spPr bwMode="auto">
        <a:xfrm>
          <a:off x="12260157" y="62357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476250</xdr:colOff>
      <xdr:row>25</xdr:row>
      <xdr:rowOff>25400</xdr:rowOff>
    </xdr:from>
    <xdr:to>
      <xdr:col>20</xdr:col>
      <xdr:colOff>590550</xdr:colOff>
      <xdr:row>25</xdr:row>
      <xdr:rowOff>219075</xdr:rowOff>
    </xdr:to>
    <xdr:grpSp>
      <xdr:nvGrpSpPr>
        <xdr:cNvPr id="150" name="グループ化 149">
          <a:extLst>
            <a:ext uri="{FF2B5EF4-FFF2-40B4-BE49-F238E27FC236}">
              <a16:creationId xmlns:a16="http://schemas.microsoft.com/office/drawing/2014/main" id="{86D83D48-D235-FD49-88B3-9DE011DE77DD}"/>
            </a:ext>
          </a:extLst>
        </xdr:cNvPr>
        <xdr:cNvGrpSpPr/>
      </xdr:nvGrpSpPr>
      <xdr:grpSpPr>
        <a:xfrm>
          <a:off x="12534900" y="6216650"/>
          <a:ext cx="114300" cy="193675"/>
          <a:chOff x="12333817" y="3621616"/>
          <a:chExt cx="114300" cy="193675"/>
        </a:xfrm>
      </xdr:grpSpPr>
      <xdr:sp macro="" textlink="">
        <xdr:nvSpPr>
          <xdr:cNvPr id="151" name="Rectangle 210">
            <a:extLst>
              <a:ext uri="{FF2B5EF4-FFF2-40B4-BE49-F238E27FC236}">
                <a16:creationId xmlns:a16="http://schemas.microsoft.com/office/drawing/2014/main" id="{2AAD6710-5A95-F561-1D51-968BF3BB1EE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2" name="Line 211">
            <a:extLst>
              <a:ext uri="{FF2B5EF4-FFF2-40B4-BE49-F238E27FC236}">
                <a16:creationId xmlns:a16="http://schemas.microsoft.com/office/drawing/2014/main" id="{F44A8595-54D3-0625-B306-756C1185EF4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3" name="Line 212">
            <a:extLst>
              <a:ext uri="{FF2B5EF4-FFF2-40B4-BE49-F238E27FC236}">
                <a16:creationId xmlns:a16="http://schemas.microsoft.com/office/drawing/2014/main" id="{B208D8EE-4CD9-018A-97DA-AE890900B94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107950</xdr:colOff>
      <xdr:row>25</xdr:row>
      <xdr:rowOff>25400</xdr:rowOff>
    </xdr:from>
    <xdr:to>
      <xdr:col>21</xdr:col>
      <xdr:colOff>222250</xdr:colOff>
      <xdr:row>25</xdr:row>
      <xdr:rowOff>219075</xdr:rowOff>
    </xdr:to>
    <xdr:grpSp>
      <xdr:nvGrpSpPr>
        <xdr:cNvPr id="154" name="グループ化 153">
          <a:extLst>
            <a:ext uri="{FF2B5EF4-FFF2-40B4-BE49-F238E27FC236}">
              <a16:creationId xmlns:a16="http://schemas.microsoft.com/office/drawing/2014/main" id="{709AD45B-9EAA-7242-845C-155B602A50EC}"/>
            </a:ext>
          </a:extLst>
        </xdr:cNvPr>
        <xdr:cNvGrpSpPr/>
      </xdr:nvGrpSpPr>
      <xdr:grpSpPr>
        <a:xfrm>
          <a:off x="12766675" y="6216650"/>
          <a:ext cx="114300" cy="193675"/>
          <a:chOff x="12333817" y="3621616"/>
          <a:chExt cx="114300" cy="193675"/>
        </a:xfrm>
      </xdr:grpSpPr>
      <xdr:sp macro="" textlink="">
        <xdr:nvSpPr>
          <xdr:cNvPr id="155" name="Rectangle 210">
            <a:extLst>
              <a:ext uri="{FF2B5EF4-FFF2-40B4-BE49-F238E27FC236}">
                <a16:creationId xmlns:a16="http://schemas.microsoft.com/office/drawing/2014/main" id="{40FFA32D-0C96-B739-6725-D1F5D4F99FF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6" name="Line 211">
            <a:extLst>
              <a:ext uri="{FF2B5EF4-FFF2-40B4-BE49-F238E27FC236}">
                <a16:creationId xmlns:a16="http://schemas.microsoft.com/office/drawing/2014/main" id="{22566180-8104-A58B-25A2-117EFC9A036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7" name="Line 212">
            <a:extLst>
              <a:ext uri="{FF2B5EF4-FFF2-40B4-BE49-F238E27FC236}">
                <a16:creationId xmlns:a16="http://schemas.microsoft.com/office/drawing/2014/main" id="{498F8349-78EB-F5C0-F27A-F2096AC5536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336550</xdr:colOff>
      <xdr:row>25</xdr:row>
      <xdr:rowOff>25400</xdr:rowOff>
    </xdr:from>
    <xdr:to>
      <xdr:col>21</xdr:col>
      <xdr:colOff>450850</xdr:colOff>
      <xdr:row>25</xdr:row>
      <xdr:rowOff>219075</xdr:rowOff>
    </xdr:to>
    <xdr:grpSp>
      <xdr:nvGrpSpPr>
        <xdr:cNvPr id="158" name="グループ化 157">
          <a:extLst>
            <a:ext uri="{FF2B5EF4-FFF2-40B4-BE49-F238E27FC236}">
              <a16:creationId xmlns:a16="http://schemas.microsoft.com/office/drawing/2014/main" id="{292C8F0B-A810-C44F-9E3F-3FB693902F47}"/>
            </a:ext>
          </a:extLst>
        </xdr:cNvPr>
        <xdr:cNvGrpSpPr/>
      </xdr:nvGrpSpPr>
      <xdr:grpSpPr>
        <a:xfrm>
          <a:off x="12995275" y="6216650"/>
          <a:ext cx="114300" cy="193675"/>
          <a:chOff x="12333817" y="3621616"/>
          <a:chExt cx="114300" cy="193675"/>
        </a:xfrm>
      </xdr:grpSpPr>
      <xdr:sp macro="" textlink="">
        <xdr:nvSpPr>
          <xdr:cNvPr id="159" name="Rectangle 210">
            <a:extLst>
              <a:ext uri="{FF2B5EF4-FFF2-40B4-BE49-F238E27FC236}">
                <a16:creationId xmlns:a16="http://schemas.microsoft.com/office/drawing/2014/main" id="{413F0D8B-2028-F1A6-66D7-90BA218175D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0" name="Line 211">
            <a:extLst>
              <a:ext uri="{FF2B5EF4-FFF2-40B4-BE49-F238E27FC236}">
                <a16:creationId xmlns:a16="http://schemas.microsoft.com/office/drawing/2014/main" id="{D5B008E7-F52A-E098-8D59-3B2B62E125FD}"/>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1" name="Line 212">
            <a:extLst>
              <a:ext uri="{FF2B5EF4-FFF2-40B4-BE49-F238E27FC236}">
                <a16:creationId xmlns:a16="http://schemas.microsoft.com/office/drawing/2014/main" id="{8CB5266B-B2B7-5B40-9C10-D931E539C44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565150</xdr:colOff>
      <xdr:row>25</xdr:row>
      <xdr:rowOff>25400</xdr:rowOff>
    </xdr:from>
    <xdr:to>
      <xdr:col>22</xdr:col>
      <xdr:colOff>82550</xdr:colOff>
      <xdr:row>25</xdr:row>
      <xdr:rowOff>219075</xdr:rowOff>
    </xdr:to>
    <xdr:grpSp>
      <xdr:nvGrpSpPr>
        <xdr:cNvPr id="162" name="グループ化 161">
          <a:extLst>
            <a:ext uri="{FF2B5EF4-FFF2-40B4-BE49-F238E27FC236}">
              <a16:creationId xmlns:a16="http://schemas.microsoft.com/office/drawing/2014/main" id="{452AD494-5873-2147-9C24-4565788A574A}"/>
            </a:ext>
          </a:extLst>
        </xdr:cNvPr>
        <xdr:cNvGrpSpPr/>
      </xdr:nvGrpSpPr>
      <xdr:grpSpPr>
        <a:xfrm>
          <a:off x="13223875" y="6216650"/>
          <a:ext cx="117475" cy="193675"/>
          <a:chOff x="12333817" y="3621616"/>
          <a:chExt cx="114300" cy="193675"/>
        </a:xfrm>
      </xdr:grpSpPr>
      <xdr:sp macro="" textlink="">
        <xdr:nvSpPr>
          <xdr:cNvPr id="163" name="Rectangle 210">
            <a:extLst>
              <a:ext uri="{FF2B5EF4-FFF2-40B4-BE49-F238E27FC236}">
                <a16:creationId xmlns:a16="http://schemas.microsoft.com/office/drawing/2014/main" id="{8BCC6D71-697E-E7DF-113C-782C479CDE7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4" name="Line 211">
            <a:extLst>
              <a:ext uri="{FF2B5EF4-FFF2-40B4-BE49-F238E27FC236}">
                <a16:creationId xmlns:a16="http://schemas.microsoft.com/office/drawing/2014/main" id="{C403190B-6A8F-7FB1-07DB-384BF058FD7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5" name="Line 212">
            <a:extLst>
              <a:ext uri="{FF2B5EF4-FFF2-40B4-BE49-F238E27FC236}">
                <a16:creationId xmlns:a16="http://schemas.microsoft.com/office/drawing/2014/main" id="{0057EC55-8CEB-1AD8-6A7C-81C6D27F446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196850</xdr:colOff>
      <xdr:row>25</xdr:row>
      <xdr:rowOff>25400</xdr:rowOff>
    </xdr:from>
    <xdr:to>
      <xdr:col>22</xdr:col>
      <xdr:colOff>311150</xdr:colOff>
      <xdr:row>25</xdr:row>
      <xdr:rowOff>219075</xdr:rowOff>
    </xdr:to>
    <xdr:grpSp>
      <xdr:nvGrpSpPr>
        <xdr:cNvPr id="166" name="グループ化 165">
          <a:extLst>
            <a:ext uri="{FF2B5EF4-FFF2-40B4-BE49-F238E27FC236}">
              <a16:creationId xmlns:a16="http://schemas.microsoft.com/office/drawing/2014/main" id="{676616E0-C2B6-8A4E-A9C3-533930320A9E}"/>
            </a:ext>
          </a:extLst>
        </xdr:cNvPr>
        <xdr:cNvGrpSpPr/>
      </xdr:nvGrpSpPr>
      <xdr:grpSpPr>
        <a:xfrm>
          <a:off x="13455650" y="6216650"/>
          <a:ext cx="114300" cy="193675"/>
          <a:chOff x="12333817" y="3621616"/>
          <a:chExt cx="114300" cy="193675"/>
        </a:xfrm>
      </xdr:grpSpPr>
      <xdr:sp macro="" textlink="">
        <xdr:nvSpPr>
          <xdr:cNvPr id="167" name="Rectangle 210">
            <a:extLst>
              <a:ext uri="{FF2B5EF4-FFF2-40B4-BE49-F238E27FC236}">
                <a16:creationId xmlns:a16="http://schemas.microsoft.com/office/drawing/2014/main" id="{549496E6-48E2-A6ED-E8EE-92165DEC8FD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8" name="Line 211">
            <a:extLst>
              <a:ext uri="{FF2B5EF4-FFF2-40B4-BE49-F238E27FC236}">
                <a16:creationId xmlns:a16="http://schemas.microsoft.com/office/drawing/2014/main" id="{1A94B470-38AC-258E-2515-FBAFDE8A0C8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9" name="Line 212">
            <a:extLst>
              <a:ext uri="{FF2B5EF4-FFF2-40B4-BE49-F238E27FC236}">
                <a16:creationId xmlns:a16="http://schemas.microsoft.com/office/drawing/2014/main" id="{B865FD61-F8C2-E093-B42A-67583C05776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425450</xdr:colOff>
      <xdr:row>25</xdr:row>
      <xdr:rowOff>25400</xdr:rowOff>
    </xdr:from>
    <xdr:to>
      <xdr:col>22</xdr:col>
      <xdr:colOff>539750</xdr:colOff>
      <xdr:row>25</xdr:row>
      <xdr:rowOff>219075</xdr:rowOff>
    </xdr:to>
    <xdr:grpSp>
      <xdr:nvGrpSpPr>
        <xdr:cNvPr id="170" name="グループ化 169">
          <a:extLst>
            <a:ext uri="{FF2B5EF4-FFF2-40B4-BE49-F238E27FC236}">
              <a16:creationId xmlns:a16="http://schemas.microsoft.com/office/drawing/2014/main" id="{15394CB2-A6D2-0041-8802-4606650C55FC}"/>
            </a:ext>
          </a:extLst>
        </xdr:cNvPr>
        <xdr:cNvGrpSpPr/>
      </xdr:nvGrpSpPr>
      <xdr:grpSpPr>
        <a:xfrm>
          <a:off x="13684250" y="6216650"/>
          <a:ext cx="114300" cy="193675"/>
          <a:chOff x="12333817" y="3621616"/>
          <a:chExt cx="114300" cy="193675"/>
        </a:xfrm>
      </xdr:grpSpPr>
      <xdr:sp macro="" textlink="">
        <xdr:nvSpPr>
          <xdr:cNvPr id="171" name="Rectangle 210">
            <a:extLst>
              <a:ext uri="{FF2B5EF4-FFF2-40B4-BE49-F238E27FC236}">
                <a16:creationId xmlns:a16="http://schemas.microsoft.com/office/drawing/2014/main" id="{35CD316B-258C-0114-08DB-9BF994EF035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2" name="Line 211">
            <a:extLst>
              <a:ext uri="{FF2B5EF4-FFF2-40B4-BE49-F238E27FC236}">
                <a16:creationId xmlns:a16="http://schemas.microsoft.com/office/drawing/2014/main" id="{5E37B4C6-A695-4AB2-A5E3-07DFCB62AE8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3" name="Line 212">
            <a:extLst>
              <a:ext uri="{FF2B5EF4-FFF2-40B4-BE49-F238E27FC236}">
                <a16:creationId xmlns:a16="http://schemas.microsoft.com/office/drawing/2014/main" id="{5233837C-0A74-07AE-ED78-59140F34197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57150</xdr:colOff>
      <xdr:row>25</xdr:row>
      <xdr:rowOff>25400</xdr:rowOff>
    </xdr:from>
    <xdr:to>
      <xdr:col>23</xdr:col>
      <xdr:colOff>171450</xdr:colOff>
      <xdr:row>25</xdr:row>
      <xdr:rowOff>219075</xdr:rowOff>
    </xdr:to>
    <xdr:grpSp>
      <xdr:nvGrpSpPr>
        <xdr:cNvPr id="174" name="グループ化 173">
          <a:extLst>
            <a:ext uri="{FF2B5EF4-FFF2-40B4-BE49-F238E27FC236}">
              <a16:creationId xmlns:a16="http://schemas.microsoft.com/office/drawing/2014/main" id="{B625C359-4A4E-5D4E-B261-058FCFEBD463}"/>
            </a:ext>
          </a:extLst>
        </xdr:cNvPr>
        <xdr:cNvGrpSpPr/>
      </xdr:nvGrpSpPr>
      <xdr:grpSpPr>
        <a:xfrm>
          <a:off x="13916025" y="6216650"/>
          <a:ext cx="114300" cy="193675"/>
          <a:chOff x="12333817" y="3621616"/>
          <a:chExt cx="114300" cy="193675"/>
        </a:xfrm>
      </xdr:grpSpPr>
      <xdr:sp macro="" textlink="">
        <xdr:nvSpPr>
          <xdr:cNvPr id="175" name="Rectangle 210">
            <a:extLst>
              <a:ext uri="{FF2B5EF4-FFF2-40B4-BE49-F238E27FC236}">
                <a16:creationId xmlns:a16="http://schemas.microsoft.com/office/drawing/2014/main" id="{4C859943-0089-14A5-309A-D13EE45B9E9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6" name="Line 211">
            <a:extLst>
              <a:ext uri="{FF2B5EF4-FFF2-40B4-BE49-F238E27FC236}">
                <a16:creationId xmlns:a16="http://schemas.microsoft.com/office/drawing/2014/main" id="{62AD4835-1330-33DC-B48B-6055162531C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7" name="Line 212">
            <a:extLst>
              <a:ext uri="{FF2B5EF4-FFF2-40B4-BE49-F238E27FC236}">
                <a16:creationId xmlns:a16="http://schemas.microsoft.com/office/drawing/2014/main" id="{ED7DB97C-BC87-C1CF-33B1-7810ADD282C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514350</xdr:colOff>
      <xdr:row>25</xdr:row>
      <xdr:rowOff>25400</xdr:rowOff>
    </xdr:from>
    <xdr:to>
      <xdr:col>24</xdr:col>
      <xdr:colOff>31750</xdr:colOff>
      <xdr:row>25</xdr:row>
      <xdr:rowOff>219075</xdr:rowOff>
    </xdr:to>
    <xdr:grpSp>
      <xdr:nvGrpSpPr>
        <xdr:cNvPr id="178" name="グループ化 177">
          <a:extLst>
            <a:ext uri="{FF2B5EF4-FFF2-40B4-BE49-F238E27FC236}">
              <a16:creationId xmlns:a16="http://schemas.microsoft.com/office/drawing/2014/main" id="{9DA48BCF-52DB-EA40-89E6-C3AEC92C5700}"/>
            </a:ext>
          </a:extLst>
        </xdr:cNvPr>
        <xdr:cNvGrpSpPr/>
      </xdr:nvGrpSpPr>
      <xdr:grpSpPr>
        <a:xfrm>
          <a:off x="14373225" y="6216650"/>
          <a:ext cx="117475" cy="193675"/>
          <a:chOff x="12333817" y="3621616"/>
          <a:chExt cx="114300" cy="193675"/>
        </a:xfrm>
      </xdr:grpSpPr>
      <xdr:sp macro="" textlink="">
        <xdr:nvSpPr>
          <xdr:cNvPr id="179" name="Rectangle 210">
            <a:extLst>
              <a:ext uri="{FF2B5EF4-FFF2-40B4-BE49-F238E27FC236}">
                <a16:creationId xmlns:a16="http://schemas.microsoft.com/office/drawing/2014/main" id="{B75185F6-FDAE-8A5F-557C-DC6C7052263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0" name="Line 211">
            <a:extLst>
              <a:ext uri="{FF2B5EF4-FFF2-40B4-BE49-F238E27FC236}">
                <a16:creationId xmlns:a16="http://schemas.microsoft.com/office/drawing/2014/main" id="{908B2A57-7815-6144-EEC3-84270C41D44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1" name="Line 212">
            <a:extLst>
              <a:ext uri="{FF2B5EF4-FFF2-40B4-BE49-F238E27FC236}">
                <a16:creationId xmlns:a16="http://schemas.microsoft.com/office/drawing/2014/main" id="{A2ED74D9-B2A2-8379-C533-B3E12B0BC486}"/>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285750</xdr:colOff>
      <xdr:row>25</xdr:row>
      <xdr:rowOff>25400</xdr:rowOff>
    </xdr:from>
    <xdr:to>
      <xdr:col>23</xdr:col>
      <xdr:colOff>400050</xdr:colOff>
      <xdr:row>25</xdr:row>
      <xdr:rowOff>219075</xdr:rowOff>
    </xdr:to>
    <xdr:grpSp>
      <xdr:nvGrpSpPr>
        <xdr:cNvPr id="182" name="グループ化 181">
          <a:extLst>
            <a:ext uri="{FF2B5EF4-FFF2-40B4-BE49-F238E27FC236}">
              <a16:creationId xmlns:a16="http://schemas.microsoft.com/office/drawing/2014/main" id="{E4BA433C-F7D7-004D-94C2-ECE19C205B83}"/>
            </a:ext>
          </a:extLst>
        </xdr:cNvPr>
        <xdr:cNvGrpSpPr/>
      </xdr:nvGrpSpPr>
      <xdr:grpSpPr>
        <a:xfrm>
          <a:off x="14144625" y="6216650"/>
          <a:ext cx="114300" cy="193675"/>
          <a:chOff x="12333817" y="3621616"/>
          <a:chExt cx="114300" cy="193675"/>
        </a:xfrm>
      </xdr:grpSpPr>
      <xdr:sp macro="" textlink="">
        <xdr:nvSpPr>
          <xdr:cNvPr id="183" name="Rectangle 210">
            <a:extLst>
              <a:ext uri="{FF2B5EF4-FFF2-40B4-BE49-F238E27FC236}">
                <a16:creationId xmlns:a16="http://schemas.microsoft.com/office/drawing/2014/main" id="{545C26C6-64D6-DFE4-57CC-D2B7B6F1FBF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4" name="Line 211">
            <a:extLst>
              <a:ext uri="{FF2B5EF4-FFF2-40B4-BE49-F238E27FC236}">
                <a16:creationId xmlns:a16="http://schemas.microsoft.com/office/drawing/2014/main" id="{8AB31D27-F8DD-2CE4-9BD4-E64E38FD6B46}"/>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5" name="Line 212">
            <a:extLst>
              <a:ext uri="{FF2B5EF4-FFF2-40B4-BE49-F238E27FC236}">
                <a16:creationId xmlns:a16="http://schemas.microsoft.com/office/drawing/2014/main" id="{E8EC6D83-B09F-898A-797F-A59F193F5C2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101600</xdr:colOff>
      <xdr:row>24</xdr:row>
      <xdr:rowOff>135466</xdr:rowOff>
    </xdr:from>
    <xdr:to>
      <xdr:col>21</xdr:col>
      <xdr:colOff>198543</xdr:colOff>
      <xdr:row>24</xdr:row>
      <xdr:rowOff>230716</xdr:rowOff>
    </xdr:to>
    <xdr:sp macro="" textlink="">
      <xdr:nvSpPr>
        <xdr:cNvPr id="186" name="Oval 24">
          <a:extLst>
            <a:ext uri="{FF2B5EF4-FFF2-40B4-BE49-F238E27FC236}">
              <a16:creationId xmlns:a16="http://schemas.microsoft.com/office/drawing/2014/main" id="{C4EE8715-A7E8-9D43-A56A-65EDCDF4C649}"/>
            </a:ext>
          </a:extLst>
        </xdr:cNvPr>
        <xdr:cNvSpPr>
          <a:spLocks noChangeArrowheads="1"/>
        </xdr:cNvSpPr>
      </xdr:nvSpPr>
      <xdr:spPr bwMode="auto">
        <a:xfrm>
          <a:off x="127000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347557</xdr:colOff>
      <xdr:row>24</xdr:row>
      <xdr:rowOff>135466</xdr:rowOff>
    </xdr:from>
    <xdr:to>
      <xdr:col>21</xdr:col>
      <xdr:colOff>444500</xdr:colOff>
      <xdr:row>24</xdr:row>
      <xdr:rowOff>230716</xdr:rowOff>
    </xdr:to>
    <xdr:sp macro="" textlink="">
      <xdr:nvSpPr>
        <xdr:cNvPr id="187" name="Oval 24">
          <a:extLst>
            <a:ext uri="{FF2B5EF4-FFF2-40B4-BE49-F238E27FC236}">
              <a16:creationId xmlns:a16="http://schemas.microsoft.com/office/drawing/2014/main" id="{3AB6710C-C6BD-1244-B22C-365EF38A1E07}"/>
            </a:ext>
          </a:extLst>
        </xdr:cNvPr>
        <xdr:cNvSpPr>
          <a:spLocks noChangeArrowheads="1"/>
        </xdr:cNvSpPr>
      </xdr:nvSpPr>
      <xdr:spPr bwMode="auto">
        <a:xfrm>
          <a:off x="1294595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24</xdr:row>
      <xdr:rowOff>135466</xdr:rowOff>
    </xdr:from>
    <xdr:to>
      <xdr:col>22</xdr:col>
      <xdr:colOff>71543</xdr:colOff>
      <xdr:row>24</xdr:row>
      <xdr:rowOff>230716</xdr:rowOff>
    </xdr:to>
    <xdr:sp macro="" textlink="">
      <xdr:nvSpPr>
        <xdr:cNvPr id="188" name="Oval 24">
          <a:extLst>
            <a:ext uri="{FF2B5EF4-FFF2-40B4-BE49-F238E27FC236}">
              <a16:creationId xmlns:a16="http://schemas.microsoft.com/office/drawing/2014/main" id="{248D0FDF-4E91-834C-A927-E691430E9575}"/>
            </a:ext>
          </a:extLst>
        </xdr:cNvPr>
        <xdr:cNvSpPr>
          <a:spLocks noChangeArrowheads="1"/>
        </xdr:cNvSpPr>
      </xdr:nvSpPr>
      <xdr:spPr bwMode="auto">
        <a:xfrm>
          <a:off x="131699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201507</xdr:colOff>
      <xdr:row>24</xdr:row>
      <xdr:rowOff>135466</xdr:rowOff>
    </xdr:from>
    <xdr:to>
      <xdr:col>22</xdr:col>
      <xdr:colOff>298450</xdr:colOff>
      <xdr:row>24</xdr:row>
      <xdr:rowOff>230716</xdr:rowOff>
    </xdr:to>
    <xdr:sp macro="" textlink="">
      <xdr:nvSpPr>
        <xdr:cNvPr id="189" name="Oval 24">
          <a:extLst>
            <a:ext uri="{FF2B5EF4-FFF2-40B4-BE49-F238E27FC236}">
              <a16:creationId xmlns:a16="http://schemas.microsoft.com/office/drawing/2014/main" id="{6B2FD8A5-A257-0A47-9288-AFBCB86C2CAF}"/>
            </a:ext>
          </a:extLst>
        </xdr:cNvPr>
        <xdr:cNvSpPr>
          <a:spLocks noChangeArrowheads="1"/>
        </xdr:cNvSpPr>
      </xdr:nvSpPr>
      <xdr:spPr bwMode="auto">
        <a:xfrm>
          <a:off x="133968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425450</xdr:colOff>
      <xdr:row>24</xdr:row>
      <xdr:rowOff>135466</xdr:rowOff>
    </xdr:from>
    <xdr:to>
      <xdr:col>22</xdr:col>
      <xdr:colOff>522393</xdr:colOff>
      <xdr:row>24</xdr:row>
      <xdr:rowOff>230716</xdr:rowOff>
    </xdr:to>
    <xdr:sp macro="" textlink="">
      <xdr:nvSpPr>
        <xdr:cNvPr id="190" name="Oval 24">
          <a:extLst>
            <a:ext uri="{FF2B5EF4-FFF2-40B4-BE49-F238E27FC236}">
              <a16:creationId xmlns:a16="http://schemas.microsoft.com/office/drawing/2014/main" id="{D5255D5A-BF53-B748-B456-0C35625365F8}"/>
            </a:ext>
          </a:extLst>
        </xdr:cNvPr>
        <xdr:cNvSpPr>
          <a:spLocks noChangeArrowheads="1"/>
        </xdr:cNvSpPr>
      </xdr:nvSpPr>
      <xdr:spPr bwMode="auto">
        <a:xfrm>
          <a:off x="1362075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61807</xdr:colOff>
      <xdr:row>24</xdr:row>
      <xdr:rowOff>135466</xdr:rowOff>
    </xdr:from>
    <xdr:to>
      <xdr:col>23</xdr:col>
      <xdr:colOff>158750</xdr:colOff>
      <xdr:row>24</xdr:row>
      <xdr:rowOff>230716</xdr:rowOff>
    </xdr:to>
    <xdr:sp macro="" textlink="">
      <xdr:nvSpPr>
        <xdr:cNvPr id="191" name="Oval 24">
          <a:extLst>
            <a:ext uri="{FF2B5EF4-FFF2-40B4-BE49-F238E27FC236}">
              <a16:creationId xmlns:a16="http://schemas.microsoft.com/office/drawing/2014/main" id="{9D11E967-E561-454B-A80E-37A0D3A47BD2}"/>
            </a:ext>
          </a:extLst>
        </xdr:cNvPr>
        <xdr:cNvSpPr>
          <a:spLocks noChangeArrowheads="1"/>
        </xdr:cNvSpPr>
      </xdr:nvSpPr>
      <xdr:spPr bwMode="auto">
        <a:xfrm>
          <a:off x="138540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292100</xdr:colOff>
      <xdr:row>24</xdr:row>
      <xdr:rowOff>135466</xdr:rowOff>
    </xdr:from>
    <xdr:to>
      <xdr:col>23</xdr:col>
      <xdr:colOff>389043</xdr:colOff>
      <xdr:row>24</xdr:row>
      <xdr:rowOff>230716</xdr:rowOff>
    </xdr:to>
    <xdr:sp macro="" textlink="">
      <xdr:nvSpPr>
        <xdr:cNvPr id="192" name="Oval 24">
          <a:extLst>
            <a:ext uri="{FF2B5EF4-FFF2-40B4-BE49-F238E27FC236}">
              <a16:creationId xmlns:a16="http://schemas.microsoft.com/office/drawing/2014/main" id="{1233F94D-D0D6-1048-AC60-85CAA483279C}"/>
            </a:ext>
          </a:extLst>
        </xdr:cNvPr>
        <xdr:cNvSpPr>
          <a:spLocks noChangeArrowheads="1"/>
        </xdr:cNvSpPr>
      </xdr:nvSpPr>
      <xdr:spPr bwMode="auto">
        <a:xfrm>
          <a:off x="140843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519007</xdr:colOff>
      <xdr:row>24</xdr:row>
      <xdr:rowOff>135466</xdr:rowOff>
    </xdr:from>
    <xdr:to>
      <xdr:col>24</xdr:col>
      <xdr:colOff>19050</xdr:colOff>
      <xdr:row>24</xdr:row>
      <xdr:rowOff>230716</xdr:rowOff>
    </xdr:to>
    <xdr:sp macro="" textlink="">
      <xdr:nvSpPr>
        <xdr:cNvPr id="193" name="Oval 24">
          <a:extLst>
            <a:ext uri="{FF2B5EF4-FFF2-40B4-BE49-F238E27FC236}">
              <a16:creationId xmlns:a16="http://schemas.microsoft.com/office/drawing/2014/main" id="{626DFECC-1E78-B743-B727-FCEA6BE0D0E0}"/>
            </a:ext>
          </a:extLst>
        </xdr:cNvPr>
        <xdr:cNvSpPr>
          <a:spLocks noChangeArrowheads="1"/>
        </xdr:cNvSpPr>
      </xdr:nvSpPr>
      <xdr:spPr bwMode="auto">
        <a:xfrm>
          <a:off x="143112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21</xdr:row>
      <xdr:rowOff>0</xdr:rowOff>
    </xdr:from>
    <xdr:to>
      <xdr:col>22</xdr:col>
      <xdr:colOff>71543</xdr:colOff>
      <xdr:row>21</xdr:row>
      <xdr:rowOff>95250</xdr:rowOff>
    </xdr:to>
    <xdr:sp macro="" textlink="">
      <xdr:nvSpPr>
        <xdr:cNvPr id="194" name="Oval 24">
          <a:extLst>
            <a:ext uri="{FF2B5EF4-FFF2-40B4-BE49-F238E27FC236}">
              <a16:creationId xmlns:a16="http://schemas.microsoft.com/office/drawing/2014/main" id="{62B023B7-6773-BA4C-B943-15EA897DE4E0}"/>
            </a:ext>
          </a:extLst>
        </xdr:cNvPr>
        <xdr:cNvSpPr>
          <a:spLocks noChangeArrowheads="1"/>
        </xdr:cNvSpPr>
      </xdr:nvSpPr>
      <xdr:spPr bwMode="auto">
        <a:xfrm>
          <a:off x="13169900" y="53340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21</xdr:row>
      <xdr:rowOff>136525</xdr:rowOff>
    </xdr:from>
    <xdr:to>
      <xdr:col>22</xdr:col>
      <xdr:colOff>82550</xdr:colOff>
      <xdr:row>22</xdr:row>
      <xdr:rowOff>76200</xdr:rowOff>
    </xdr:to>
    <xdr:grpSp>
      <xdr:nvGrpSpPr>
        <xdr:cNvPr id="195" name="グループ化 194">
          <a:extLst>
            <a:ext uri="{FF2B5EF4-FFF2-40B4-BE49-F238E27FC236}">
              <a16:creationId xmlns:a16="http://schemas.microsoft.com/office/drawing/2014/main" id="{DB5B297F-EE8F-9A4F-8377-8404D103F052}"/>
            </a:ext>
          </a:extLst>
        </xdr:cNvPr>
        <xdr:cNvGrpSpPr/>
      </xdr:nvGrpSpPr>
      <xdr:grpSpPr>
        <a:xfrm>
          <a:off x="13223875" y="5337175"/>
          <a:ext cx="117475" cy="187325"/>
          <a:chOff x="12333817" y="3621616"/>
          <a:chExt cx="114300" cy="193675"/>
        </a:xfrm>
      </xdr:grpSpPr>
      <xdr:sp macro="" textlink="">
        <xdr:nvSpPr>
          <xdr:cNvPr id="196" name="Rectangle 210">
            <a:extLst>
              <a:ext uri="{FF2B5EF4-FFF2-40B4-BE49-F238E27FC236}">
                <a16:creationId xmlns:a16="http://schemas.microsoft.com/office/drawing/2014/main" id="{531CFB59-AC29-C887-40FF-F6EA4FEE87E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7" name="Line 211">
            <a:extLst>
              <a:ext uri="{FF2B5EF4-FFF2-40B4-BE49-F238E27FC236}">
                <a16:creationId xmlns:a16="http://schemas.microsoft.com/office/drawing/2014/main" id="{1D9E367A-9D52-8E9D-7A3B-59E7D602B9A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8" name="Line 212">
            <a:extLst>
              <a:ext uri="{FF2B5EF4-FFF2-40B4-BE49-F238E27FC236}">
                <a16:creationId xmlns:a16="http://schemas.microsoft.com/office/drawing/2014/main" id="{FBE2FFF8-869B-E53E-0850-03FAA7985C3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21</xdr:row>
      <xdr:rowOff>203200</xdr:rowOff>
    </xdr:from>
    <xdr:to>
      <xdr:col>22</xdr:col>
      <xdr:colOff>323850</xdr:colOff>
      <xdr:row>22</xdr:row>
      <xdr:rowOff>142875</xdr:rowOff>
    </xdr:to>
    <xdr:grpSp>
      <xdr:nvGrpSpPr>
        <xdr:cNvPr id="199" name="グループ化 198">
          <a:extLst>
            <a:ext uri="{FF2B5EF4-FFF2-40B4-BE49-F238E27FC236}">
              <a16:creationId xmlns:a16="http://schemas.microsoft.com/office/drawing/2014/main" id="{EC9C318C-1CB4-744F-B7F5-C9D63C6B1105}"/>
            </a:ext>
          </a:extLst>
        </xdr:cNvPr>
        <xdr:cNvGrpSpPr/>
      </xdr:nvGrpSpPr>
      <xdr:grpSpPr>
        <a:xfrm>
          <a:off x="13468350" y="5403850"/>
          <a:ext cx="114300" cy="187325"/>
          <a:chOff x="12333817" y="3621616"/>
          <a:chExt cx="114300" cy="193675"/>
        </a:xfrm>
      </xdr:grpSpPr>
      <xdr:sp macro="" textlink="">
        <xdr:nvSpPr>
          <xdr:cNvPr id="200" name="Rectangle 210">
            <a:extLst>
              <a:ext uri="{FF2B5EF4-FFF2-40B4-BE49-F238E27FC236}">
                <a16:creationId xmlns:a16="http://schemas.microsoft.com/office/drawing/2014/main" id="{ECF4827B-DB25-3187-2428-858F50EB7DE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1" name="Line 211">
            <a:extLst>
              <a:ext uri="{FF2B5EF4-FFF2-40B4-BE49-F238E27FC236}">
                <a16:creationId xmlns:a16="http://schemas.microsoft.com/office/drawing/2014/main" id="{B86C08AC-9A4A-014A-B45E-02A7FB5F7974}"/>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2" name="Line 212">
            <a:extLst>
              <a:ext uri="{FF2B5EF4-FFF2-40B4-BE49-F238E27FC236}">
                <a16:creationId xmlns:a16="http://schemas.microsoft.com/office/drawing/2014/main" id="{E9E57C63-8F0D-A97F-5BDB-4D94407F577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22</xdr:row>
      <xdr:rowOff>28575</xdr:rowOff>
    </xdr:from>
    <xdr:to>
      <xdr:col>22</xdr:col>
      <xdr:colOff>565150</xdr:colOff>
      <xdr:row>22</xdr:row>
      <xdr:rowOff>222250</xdr:rowOff>
    </xdr:to>
    <xdr:grpSp>
      <xdr:nvGrpSpPr>
        <xdr:cNvPr id="203" name="グループ化 202">
          <a:extLst>
            <a:ext uri="{FF2B5EF4-FFF2-40B4-BE49-F238E27FC236}">
              <a16:creationId xmlns:a16="http://schemas.microsoft.com/office/drawing/2014/main" id="{502A8AA4-2CAB-C942-AC6D-CF8352470D43}"/>
            </a:ext>
          </a:extLst>
        </xdr:cNvPr>
        <xdr:cNvGrpSpPr/>
      </xdr:nvGrpSpPr>
      <xdr:grpSpPr>
        <a:xfrm>
          <a:off x="13709650" y="5476875"/>
          <a:ext cx="114300" cy="193675"/>
          <a:chOff x="12333817" y="3621616"/>
          <a:chExt cx="114300" cy="193675"/>
        </a:xfrm>
      </xdr:grpSpPr>
      <xdr:sp macro="" textlink="">
        <xdr:nvSpPr>
          <xdr:cNvPr id="204" name="Rectangle 210">
            <a:extLst>
              <a:ext uri="{FF2B5EF4-FFF2-40B4-BE49-F238E27FC236}">
                <a16:creationId xmlns:a16="http://schemas.microsoft.com/office/drawing/2014/main" id="{EF9798CF-0F0C-7825-1D0B-AA945A99A6E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5" name="Line 211">
            <a:extLst>
              <a:ext uri="{FF2B5EF4-FFF2-40B4-BE49-F238E27FC236}">
                <a16:creationId xmlns:a16="http://schemas.microsoft.com/office/drawing/2014/main" id="{6FC75435-F7D2-2965-A256-1250C1A51DF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6" name="Line 212">
            <a:extLst>
              <a:ext uri="{FF2B5EF4-FFF2-40B4-BE49-F238E27FC236}">
                <a16:creationId xmlns:a16="http://schemas.microsoft.com/office/drawing/2014/main" id="{E7B6585D-00A4-4B07-9670-CD8B7E39641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22</xdr:row>
      <xdr:rowOff>114300</xdr:rowOff>
    </xdr:from>
    <xdr:to>
      <xdr:col>23</xdr:col>
      <xdr:colOff>203200</xdr:colOff>
      <xdr:row>23</xdr:row>
      <xdr:rowOff>53975</xdr:rowOff>
    </xdr:to>
    <xdr:grpSp>
      <xdr:nvGrpSpPr>
        <xdr:cNvPr id="207" name="グループ化 206">
          <a:extLst>
            <a:ext uri="{FF2B5EF4-FFF2-40B4-BE49-F238E27FC236}">
              <a16:creationId xmlns:a16="http://schemas.microsoft.com/office/drawing/2014/main" id="{C82C1A71-C86B-5147-B952-110196622462}"/>
            </a:ext>
          </a:extLst>
        </xdr:cNvPr>
        <xdr:cNvGrpSpPr/>
      </xdr:nvGrpSpPr>
      <xdr:grpSpPr>
        <a:xfrm>
          <a:off x="13947775" y="5562600"/>
          <a:ext cx="114300" cy="187325"/>
          <a:chOff x="12333817" y="3621616"/>
          <a:chExt cx="114300" cy="193675"/>
        </a:xfrm>
      </xdr:grpSpPr>
      <xdr:sp macro="" textlink="">
        <xdr:nvSpPr>
          <xdr:cNvPr id="208" name="Rectangle 210">
            <a:extLst>
              <a:ext uri="{FF2B5EF4-FFF2-40B4-BE49-F238E27FC236}">
                <a16:creationId xmlns:a16="http://schemas.microsoft.com/office/drawing/2014/main" id="{FE8CF749-8EBB-67FA-703D-4AAB47F6AA6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9" name="Line 211">
            <a:extLst>
              <a:ext uri="{FF2B5EF4-FFF2-40B4-BE49-F238E27FC236}">
                <a16:creationId xmlns:a16="http://schemas.microsoft.com/office/drawing/2014/main" id="{24830319-E0E1-BBD6-50E1-2F66973552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0" name="Line 212">
            <a:extLst>
              <a:ext uri="{FF2B5EF4-FFF2-40B4-BE49-F238E27FC236}">
                <a16:creationId xmlns:a16="http://schemas.microsoft.com/office/drawing/2014/main" id="{42DCA49D-BF7C-DA47-697D-2507866277D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22</xdr:row>
      <xdr:rowOff>241300</xdr:rowOff>
    </xdr:from>
    <xdr:to>
      <xdr:col>23</xdr:col>
      <xdr:colOff>412750</xdr:colOff>
      <xdr:row>23</xdr:row>
      <xdr:rowOff>180975</xdr:rowOff>
    </xdr:to>
    <xdr:grpSp>
      <xdr:nvGrpSpPr>
        <xdr:cNvPr id="211" name="グループ化 210">
          <a:extLst>
            <a:ext uri="{FF2B5EF4-FFF2-40B4-BE49-F238E27FC236}">
              <a16:creationId xmlns:a16="http://schemas.microsoft.com/office/drawing/2014/main" id="{2B061F13-2ECA-434D-B94F-F7E8CF288275}"/>
            </a:ext>
          </a:extLst>
        </xdr:cNvPr>
        <xdr:cNvGrpSpPr/>
      </xdr:nvGrpSpPr>
      <xdr:grpSpPr>
        <a:xfrm>
          <a:off x="14157325" y="5689600"/>
          <a:ext cx="114300" cy="187325"/>
          <a:chOff x="12333817" y="3621616"/>
          <a:chExt cx="114300" cy="193675"/>
        </a:xfrm>
      </xdr:grpSpPr>
      <xdr:sp macro="" textlink="">
        <xdr:nvSpPr>
          <xdr:cNvPr id="212" name="Rectangle 210">
            <a:extLst>
              <a:ext uri="{FF2B5EF4-FFF2-40B4-BE49-F238E27FC236}">
                <a16:creationId xmlns:a16="http://schemas.microsoft.com/office/drawing/2014/main" id="{56962B1D-7080-1271-C9E3-7F4E126895A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3" name="Line 211">
            <a:extLst>
              <a:ext uri="{FF2B5EF4-FFF2-40B4-BE49-F238E27FC236}">
                <a16:creationId xmlns:a16="http://schemas.microsoft.com/office/drawing/2014/main" id="{94AB06EA-6319-6982-AF71-2FBAECBBE304}"/>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4" name="Line 212">
            <a:extLst>
              <a:ext uri="{FF2B5EF4-FFF2-40B4-BE49-F238E27FC236}">
                <a16:creationId xmlns:a16="http://schemas.microsoft.com/office/drawing/2014/main" id="{85A6756C-5C56-6BEB-A6C8-B6362B012BF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21</xdr:row>
      <xdr:rowOff>196850</xdr:rowOff>
    </xdr:from>
    <xdr:to>
      <xdr:col>21</xdr:col>
      <xdr:colOff>412750</xdr:colOff>
      <xdr:row>22</xdr:row>
      <xdr:rowOff>136525</xdr:rowOff>
    </xdr:to>
    <xdr:grpSp>
      <xdr:nvGrpSpPr>
        <xdr:cNvPr id="215" name="グループ化 214">
          <a:extLst>
            <a:ext uri="{FF2B5EF4-FFF2-40B4-BE49-F238E27FC236}">
              <a16:creationId xmlns:a16="http://schemas.microsoft.com/office/drawing/2014/main" id="{94937423-DCD7-974E-8C21-6FDC4BD04E24}"/>
            </a:ext>
          </a:extLst>
        </xdr:cNvPr>
        <xdr:cNvGrpSpPr/>
      </xdr:nvGrpSpPr>
      <xdr:grpSpPr>
        <a:xfrm>
          <a:off x="12957175" y="5397500"/>
          <a:ext cx="114300" cy="187325"/>
          <a:chOff x="12333817" y="3621616"/>
          <a:chExt cx="114300" cy="193675"/>
        </a:xfrm>
      </xdr:grpSpPr>
      <xdr:sp macro="" textlink="">
        <xdr:nvSpPr>
          <xdr:cNvPr id="216" name="Rectangle 210">
            <a:extLst>
              <a:ext uri="{FF2B5EF4-FFF2-40B4-BE49-F238E27FC236}">
                <a16:creationId xmlns:a16="http://schemas.microsoft.com/office/drawing/2014/main" id="{537A65B2-79E0-AA2C-8F7C-63746BBBF03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7" name="Line 211">
            <a:extLst>
              <a:ext uri="{FF2B5EF4-FFF2-40B4-BE49-F238E27FC236}">
                <a16:creationId xmlns:a16="http://schemas.microsoft.com/office/drawing/2014/main" id="{D3C08FCA-2026-42E6-5F06-E39F026FCDE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8" name="Line 212">
            <a:extLst>
              <a:ext uri="{FF2B5EF4-FFF2-40B4-BE49-F238E27FC236}">
                <a16:creationId xmlns:a16="http://schemas.microsoft.com/office/drawing/2014/main" id="{3A2F16DE-312A-A60B-3640-C0036080FCD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22</xdr:row>
      <xdr:rowOff>6350</xdr:rowOff>
    </xdr:from>
    <xdr:to>
      <xdr:col>21</xdr:col>
      <xdr:colOff>177800</xdr:colOff>
      <xdr:row>22</xdr:row>
      <xdr:rowOff>200025</xdr:rowOff>
    </xdr:to>
    <xdr:grpSp>
      <xdr:nvGrpSpPr>
        <xdr:cNvPr id="219" name="グループ化 218">
          <a:extLst>
            <a:ext uri="{FF2B5EF4-FFF2-40B4-BE49-F238E27FC236}">
              <a16:creationId xmlns:a16="http://schemas.microsoft.com/office/drawing/2014/main" id="{A4847D5D-AABE-E846-BCEE-09A657C0CCE6}"/>
            </a:ext>
          </a:extLst>
        </xdr:cNvPr>
        <xdr:cNvGrpSpPr/>
      </xdr:nvGrpSpPr>
      <xdr:grpSpPr>
        <a:xfrm>
          <a:off x="12722225" y="5454650"/>
          <a:ext cx="114300" cy="193675"/>
          <a:chOff x="12333817" y="3621616"/>
          <a:chExt cx="114300" cy="193675"/>
        </a:xfrm>
      </xdr:grpSpPr>
      <xdr:sp macro="" textlink="">
        <xdr:nvSpPr>
          <xdr:cNvPr id="220" name="Rectangle 210">
            <a:extLst>
              <a:ext uri="{FF2B5EF4-FFF2-40B4-BE49-F238E27FC236}">
                <a16:creationId xmlns:a16="http://schemas.microsoft.com/office/drawing/2014/main" id="{EA167BCE-614D-AFF8-8C00-7118A0173E4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1" name="Line 211">
            <a:extLst>
              <a:ext uri="{FF2B5EF4-FFF2-40B4-BE49-F238E27FC236}">
                <a16:creationId xmlns:a16="http://schemas.microsoft.com/office/drawing/2014/main" id="{4C3AC6C9-9EF1-23D9-C740-62C9C0AC802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2" name="Line 212">
            <a:extLst>
              <a:ext uri="{FF2B5EF4-FFF2-40B4-BE49-F238E27FC236}">
                <a16:creationId xmlns:a16="http://schemas.microsoft.com/office/drawing/2014/main" id="{0E0AB295-186B-839D-19ED-77EFC26CC12A}"/>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22</xdr:row>
      <xdr:rowOff>117475</xdr:rowOff>
    </xdr:from>
    <xdr:to>
      <xdr:col>20</xdr:col>
      <xdr:colOff>546100</xdr:colOff>
      <xdr:row>23</xdr:row>
      <xdr:rowOff>57150</xdr:rowOff>
    </xdr:to>
    <xdr:grpSp>
      <xdr:nvGrpSpPr>
        <xdr:cNvPr id="223" name="グループ化 222">
          <a:extLst>
            <a:ext uri="{FF2B5EF4-FFF2-40B4-BE49-F238E27FC236}">
              <a16:creationId xmlns:a16="http://schemas.microsoft.com/office/drawing/2014/main" id="{EB75500F-7E43-564F-8761-7D22369E9F03}"/>
            </a:ext>
          </a:extLst>
        </xdr:cNvPr>
        <xdr:cNvGrpSpPr/>
      </xdr:nvGrpSpPr>
      <xdr:grpSpPr>
        <a:xfrm>
          <a:off x="12490450" y="5565775"/>
          <a:ext cx="114300" cy="187325"/>
          <a:chOff x="12333817" y="3621616"/>
          <a:chExt cx="114300" cy="193675"/>
        </a:xfrm>
      </xdr:grpSpPr>
      <xdr:sp macro="" textlink="">
        <xdr:nvSpPr>
          <xdr:cNvPr id="224" name="Rectangle 210">
            <a:extLst>
              <a:ext uri="{FF2B5EF4-FFF2-40B4-BE49-F238E27FC236}">
                <a16:creationId xmlns:a16="http://schemas.microsoft.com/office/drawing/2014/main" id="{774CD6B4-668D-1D5B-CDE9-C7CAC5697A0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5" name="Line 211">
            <a:extLst>
              <a:ext uri="{FF2B5EF4-FFF2-40B4-BE49-F238E27FC236}">
                <a16:creationId xmlns:a16="http://schemas.microsoft.com/office/drawing/2014/main" id="{45C01BA8-E308-3D48-7E78-4C616714880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6" name="Line 212">
            <a:extLst>
              <a:ext uri="{FF2B5EF4-FFF2-40B4-BE49-F238E27FC236}">
                <a16:creationId xmlns:a16="http://schemas.microsoft.com/office/drawing/2014/main" id="{C22D5FE5-57C9-5AAD-34E8-8286DE53242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23</xdr:row>
      <xdr:rowOff>44450</xdr:rowOff>
    </xdr:from>
    <xdr:to>
      <xdr:col>20</xdr:col>
      <xdr:colOff>336550</xdr:colOff>
      <xdr:row>23</xdr:row>
      <xdr:rowOff>238125</xdr:rowOff>
    </xdr:to>
    <xdr:grpSp>
      <xdr:nvGrpSpPr>
        <xdr:cNvPr id="227" name="グループ化 226">
          <a:extLst>
            <a:ext uri="{FF2B5EF4-FFF2-40B4-BE49-F238E27FC236}">
              <a16:creationId xmlns:a16="http://schemas.microsoft.com/office/drawing/2014/main" id="{F78E0C80-6299-EC42-A454-FDC1B8C9A80C}"/>
            </a:ext>
          </a:extLst>
        </xdr:cNvPr>
        <xdr:cNvGrpSpPr/>
      </xdr:nvGrpSpPr>
      <xdr:grpSpPr>
        <a:xfrm>
          <a:off x="12280900" y="5740400"/>
          <a:ext cx="114300" cy="193675"/>
          <a:chOff x="12333817" y="3621616"/>
          <a:chExt cx="114300" cy="193675"/>
        </a:xfrm>
      </xdr:grpSpPr>
      <xdr:sp macro="" textlink="">
        <xdr:nvSpPr>
          <xdr:cNvPr id="228" name="Rectangle 210">
            <a:extLst>
              <a:ext uri="{FF2B5EF4-FFF2-40B4-BE49-F238E27FC236}">
                <a16:creationId xmlns:a16="http://schemas.microsoft.com/office/drawing/2014/main" id="{618087CF-0FDE-9A88-4C52-7846BBE4536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9" name="Line 211">
            <a:extLst>
              <a:ext uri="{FF2B5EF4-FFF2-40B4-BE49-F238E27FC236}">
                <a16:creationId xmlns:a16="http://schemas.microsoft.com/office/drawing/2014/main" id="{6A89656B-1A08-A51F-DBA0-F9147EE49986}"/>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212">
            <a:extLst>
              <a:ext uri="{FF2B5EF4-FFF2-40B4-BE49-F238E27FC236}">
                <a16:creationId xmlns:a16="http://schemas.microsoft.com/office/drawing/2014/main" id="{171523D5-E017-C833-2FD5-3FF27460D8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21</xdr:row>
      <xdr:rowOff>50800</xdr:rowOff>
    </xdr:from>
    <xdr:to>
      <xdr:col>22</xdr:col>
      <xdr:colOff>368300</xdr:colOff>
      <xdr:row>21</xdr:row>
      <xdr:rowOff>146050</xdr:rowOff>
    </xdr:to>
    <xdr:sp macro="" textlink="">
      <xdr:nvSpPr>
        <xdr:cNvPr id="231" name="Oval 24">
          <a:extLst>
            <a:ext uri="{FF2B5EF4-FFF2-40B4-BE49-F238E27FC236}">
              <a16:creationId xmlns:a16="http://schemas.microsoft.com/office/drawing/2014/main" id="{F0E06624-2D28-3647-A09D-B65DA0AFE3CF}"/>
            </a:ext>
          </a:extLst>
        </xdr:cNvPr>
        <xdr:cNvSpPr>
          <a:spLocks noChangeArrowheads="1"/>
        </xdr:cNvSpPr>
      </xdr:nvSpPr>
      <xdr:spPr bwMode="auto">
        <a:xfrm>
          <a:off x="134666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21</xdr:row>
      <xdr:rowOff>133350</xdr:rowOff>
    </xdr:from>
    <xdr:to>
      <xdr:col>23</xdr:col>
      <xdr:colOff>31750</xdr:colOff>
      <xdr:row>21</xdr:row>
      <xdr:rowOff>228600</xdr:rowOff>
    </xdr:to>
    <xdr:sp macro="" textlink="">
      <xdr:nvSpPr>
        <xdr:cNvPr id="232" name="Oval 24">
          <a:extLst>
            <a:ext uri="{FF2B5EF4-FFF2-40B4-BE49-F238E27FC236}">
              <a16:creationId xmlns:a16="http://schemas.microsoft.com/office/drawing/2014/main" id="{62C427CA-4FCF-AF46-876B-F0A83BC543D6}"/>
            </a:ext>
          </a:extLst>
        </xdr:cNvPr>
        <xdr:cNvSpPr>
          <a:spLocks noChangeArrowheads="1"/>
        </xdr:cNvSpPr>
      </xdr:nvSpPr>
      <xdr:spPr bwMode="auto">
        <a:xfrm>
          <a:off x="13727007"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22</xdr:row>
      <xdr:rowOff>6350</xdr:rowOff>
    </xdr:from>
    <xdr:to>
      <xdr:col>23</xdr:col>
      <xdr:colOff>287443</xdr:colOff>
      <xdr:row>22</xdr:row>
      <xdr:rowOff>101600</xdr:rowOff>
    </xdr:to>
    <xdr:sp macro="" textlink="">
      <xdr:nvSpPr>
        <xdr:cNvPr id="233" name="Oval 24">
          <a:extLst>
            <a:ext uri="{FF2B5EF4-FFF2-40B4-BE49-F238E27FC236}">
              <a16:creationId xmlns:a16="http://schemas.microsoft.com/office/drawing/2014/main" id="{01A68558-C206-C54A-9627-3B9D8F5B57B1}"/>
            </a:ext>
          </a:extLst>
        </xdr:cNvPr>
        <xdr:cNvSpPr>
          <a:spLocks noChangeArrowheads="1"/>
        </xdr:cNvSpPr>
      </xdr:nvSpPr>
      <xdr:spPr bwMode="auto">
        <a:xfrm>
          <a:off x="13982700"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22</xdr:row>
      <xdr:rowOff>146050</xdr:rowOff>
    </xdr:from>
    <xdr:to>
      <xdr:col>23</xdr:col>
      <xdr:colOff>554143</xdr:colOff>
      <xdr:row>22</xdr:row>
      <xdr:rowOff>241300</xdr:rowOff>
    </xdr:to>
    <xdr:sp macro="" textlink="">
      <xdr:nvSpPr>
        <xdr:cNvPr id="234" name="Oval 24">
          <a:extLst>
            <a:ext uri="{FF2B5EF4-FFF2-40B4-BE49-F238E27FC236}">
              <a16:creationId xmlns:a16="http://schemas.microsoft.com/office/drawing/2014/main" id="{372482FE-5A63-8F4B-AEBF-054EA4F4EA28}"/>
            </a:ext>
          </a:extLst>
        </xdr:cNvPr>
        <xdr:cNvSpPr>
          <a:spLocks noChangeArrowheads="1"/>
        </xdr:cNvSpPr>
      </xdr:nvSpPr>
      <xdr:spPr bwMode="auto">
        <a:xfrm>
          <a:off x="1424940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21</xdr:row>
      <xdr:rowOff>50800</xdr:rowOff>
    </xdr:from>
    <xdr:to>
      <xdr:col>21</xdr:col>
      <xdr:colOff>368300</xdr:colOff>
      <xdr:row>21</xdr:row>
      <xdr:rowOff>146050</xdr:rowOff>
    </xdr:to>
    <xdr:sp macro="" textlink="">
      <xdr:nvSpPr>
        <xdr:cNvPr id="235" name="Oval 24">
          <a:extLst>
            <a:ext uri="{FF2B5EF4-FFF2-40B4-BE49-F238E27FC236}">
              <a16:creationId xmlns:a16="http://schemas.microsoft.com/office/drawing/2014/main" id="{B9C54892-6579-9A40-A409-E2D784ACB79B}"/>
            </a:ext>
          </a:extLst>
        </xdr:cNvPr>
        <xdr:cNvSpPr>
          <a:spLocks noChangeArrowheads="1"/>
        </xdr:cNvSpPr>
      </xdr:nvSpPr>
      <xdr:spPr bwMode="auto">
        <a:xfrm>
          <a:off x="128697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21</xdr:row>
      <xdr:rowOff>133350</xdr:rowOff>
    </xdr:from>
    <xdr:to>
      <xdr:col>21</xdr:col>
      <xdr:colOff>96943</xdr:colOff>
      <xdr:row>21</xdr:row>
      <xdr:rowOff>228600</xdr:rowOff>
    </xdr:to>
    <xdr:sp macro="" textlink="">
      <xdr:nvSpPr>
        <xdr:cNvPr id="236" name="Oval 24">
          <a:extLst>
            <a:ext uri="{FF2B5EF4-FFF2-40B4-BE49-F238E27FC236}">
              <a16:creationId xmlns:a16="http://schemas.microsoft.com/office/drawing/2014/main" id="{22765406-80FC-984F-A982-35E00C2D4926}"/>
            </a:ext>
          </a:extLst>
        </xdr:cNvPr>
        <xdr:cNvSpPr>
          <a:spLocks noChangeArrowheads="1"/>
        </xdr:cNvSpPr>
      </xdr:nvSpPr>
      <xdr:spPr bwMode="auto">
        <a:xfrm>
          <a:off x="12598400"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22</xdr:row>
      <xdr:rowOff>6350</xdr:rowOff>
    </xdr:from>
    <xdr:to>
      <xdr:col>20</xdr:col>
      <xdr:colOff>457200</xdr:colOff>
      <xdr:row>22</xdr:row>
      <xdr:rowOff>101600</xdr:rowOff>
    </xdr:to>
    <xdr:sp macro="" textlink="">
      <xdr:nvSpPr>
        <xdr:cNvPr id="237" name="Oval 24">
          <a:extLst>
            <a:ext uri="{FF2B5EF4-FFF2-40B4-BE49-F238E27FC236}">
              <a16:creationId xmlns:a16="http://schemas.microsoft.com/office/drawing/2014/main" id="{F93043E1-D6AB-6848-907A-97CCE80120EA}"/>
            </a:ext>
          </a:extLst>
        </xdr:cNvPr>
        <xdr:cNvSpPr>
          <a:spLocks noChangeArrowheads="1"/>
        </xdr:cNvSpPr>
      </xdr:nvSpPr>
      <xdr:spPr bwMode="auto">
        <a:xfrm>
          <a:off x="12361757"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22</xdr:row>
      <xdr:rowOff>146050</xdr:rowOff>
    </xdr:from>
    <xdr:to>
      <xdr:col>20</xdr:col>
      <xdr:colOff>281093</xdr:colOff>
      <xdr:row>22</xdr:row>
      <xdr:rowOff>241300</xdr:rowOff>
    </xdr:to>
    <xdr:sp macro="" textlink="">
      <xdr:nvSpPr>
        <xdr:cNvPr id="238" name="Oval 24">
          <a:extLst>
            <a:ext uri="{FF2B5EF4-FFF2-40B4-BE49-F238E27FC236}">
              <a16:creationId xmlns:a16="http://schemas.microsoft.com/office/drawing/2014/main" id="{404265FE-8EC9-E644-B04A-E25BC6F9C851}"/>
            </a:ext>
          </a:extLst>
        </xdr:cNvPr>
        <xdr:cNvSpPr>
          <a:spLocks noChangeArrowheads="1"/>
        </xdr:cNvSpPr>
      </xdr:nvSpPr>
      <xdr:spPr bwMode="auto">
        <a:xfrm>
          <a:off x="1218565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18</xdr:row>
      <xdr:rowOff>225425</xdr:rowOff>
    </xdr:from>
    <xdr:to>
      <xdr:col>22</xdr:col>
      <xdr:colOff>71543</xdr:colOff>
      <xdr:row>19</xdr:row>
      <xdr:rowOff>66675</xdr:rowOff>
    </xdr:to>
    <xdr:sp macro="" textlink="">
      <xdr:nvSpPr>
        <xdr:cNvPr id="239" name="Oval 24">
          <a:extLst>
            <a:ext uri="{FF2B5EF4-FFF2-40B4-BE49-F238E27FC236}">
              <a16:creationId xmlns:a16="http://schemas.microsoft.com/office/drawing/2014/main" id="{1DBC4D93-252A-B04E-A6B0-52D64F7B4A1B}"/>
            </a:ext>
          </a:extLst>
        </xdr:cNvPr>
        <xdr:cNvSpPr>
          <a:spLocks noChangeArrowheads="1"/>
        </xdr:cNvSpPr>
      </xdr:nvSpPr>
      <xdr:spPr bwMode="auto">
        <a:xfrm>
          <a:off x="13169900" y="47974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19</xdr:row>
      <xdr:rowOff>107950</xdr:rowOff>
    </xdr:from>
    <xdr:to>
      <xdr:col>22</xdr:col>
      <xdr:colOff>82550</xdr:colOff>
      <xdr:row>20</xdr:row>
      <xdr:rowOff>47625</xdr:rowOff>
    </xdr:to>
    <xdr:grpSp>
      <xdr:nvGrpSpPr>
        <xdr:cNvPr id="240" name="グループ化 239">
          <a:extLst>
            <a:ext uri="{FF2B5EF4-FFF2-40B4-BE49-F238E27FC236}">
              <a16:creationId xmlns:a16="http://schemas.microsoft.com/office/drawing/2014/main" id="{31E8EBCA-A80F-874C-8FA9-5CC28F879D0A}"/>
            </a:ext>
          </a:extLst>
        </xdr:cNvPr>
        <xdr:cNvGrpSpPr/>
      </xdr:nvGrpSpPr>
      <xdr:grpSpPr>
        <a:xfrm>
          <a:off x="13223875" y="4813300"/>
          <a:ext cx="117475" cy="187325"/>
          <a:chOff x="12333817" y="3621616"/>
          <a:chExt cx="114300" cy="193675"/>
        </a:xfrm>
      </xdr:grpSpPr>
      <xdr:sp macro="" textlink="">
        <xdr:nvSpPr>
          <xdr:cNvPr id="241" name="Rectangle 210">
            <a:extLst>
              <a:ext uri="{FF2B5EF4-FFF2-40B4-BE49-F238E27FC236}">
                <a16:creationId xmlns:a16="http://schemas.microsoft.com/office/drawing/2014/main" id="{A8C44DCB-E507-B232-A0DE-F7DD09CDEF3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2" name="Line 211">
            <a:extLst>
              <a:ext uri="{FF2B5EF4-FFF2-40B4-BE49-F238E27FC236}">
                <a16:creationId xmlns:a16="http://schemas.microsoft.com/office/drawing/2014/main" id="{26BE89B3-C4C6-8B96-7BAF-69EBCA8DDF4D}"/>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3" name="Line 212">
            <a:extLst>
              <a:ext uri="{FF2B5EF4-FFF2-40B4-BE49-F238E27FC236}">
                <a16:creationId xmlns:a16="http://schemas.microsoft.com/office/drawing/2014/main" id="{841D86C8-A4C1-121E-EE5A-EF78A5466EF6}"/>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19</xdr:row>
      <xdr:rowOff>174625</xdr:rowOff>
    </xdr:from>
    <xdr:to>
      <xdr:col>22</xdr:col>
      <xdr:colOff>323850</xdr:colOff>
      <xdr:row>20</xdr:row>
      <xdr:rowOff>114300</xdr:rowOff>
    </xdr:to>
    <xdr:grpSp>
      <xdr:nvGrpSpPr>
        <xdr:cNvPr id="244" name="グループ化 243">
          <a:extLst>
            <a:ext uri="{FF2B5EF4-FFF2-40B4-BE49-F238E27FC236}">
              <a16:creationId xmlns:a16="http://schemas.microsoft.com/office/drawing/2014/main" id="{0361EBC6-93BD-E543-81C9-E38C99F136A2}"/>
            </a:ext>
          </a:extLst>
        </xdr:cNvPr>
        <xdr:cNvGrpSpPr/>
      </xdr:nvGrpSpPr>
      <xdr:grpSpPr>
        <a:xfrm>
          <a:off x="13468350" y="4879975"/>
          <a:ext cx="114300" cy="187325"/>
          <a:chOff x="12333817" y="3621616"/>
          <a:chExt cx="114300" cy="193675"/>
        </a:xfrm>
      </xdr:grpSpPr>
      <xdr:sp macro="" textlink="">
        <xdr:nvSpPr>
          <xdr:cNvPr id="245" name="Rectangle 210">
            <a:extLst>
              <a:ext uri="{FF2B5EF4-FFF2-40B4-BE49-F238E27FC236}">
                <a16:creationId xmlns:a16="http://schemas.microsoft.com/office/drawing/2014/main" id="{47210407-3E0F-58DB-B1A8-9BA03B3D27E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6" name="Line 211">
            <a:extLst>
              <a:ext uri="{FF2B5EF4-FFF2-40B4-BE49-F238E27FC236}">
                <a16:creationId xmlns:a16="http://schemas.microsoft.com/office/drawing/2014/main" id="{28A59152-C640-8278-A744-7C4DE439127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7" name="Line 212">
            <a:extLst>
              <a:ext uri="{FF2B5EF4-FFF2-40B4-BE49-F238E27FC236}">
                <a16:creationId xmlns:a16="http://schemas.microsoft.com/office/drawing/2014/main" id="{CBA441D5-5D90-ECF1-673B-443260D66CF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20</xdr:row>
      <xdr:rowOff>0</xdr:rowOff>
    </xdr:from>
    <xdr:to>
      <xdr:col>22</xdr:col>
      <xdr:colOff>565150</xdr:colOff>
      <xdr:row>20</xdr:row>
      <xdr:rowOff>193675</xdr:rowOff>
    </xdr:to>
    <xdr:grpSp>
      <xdr:nvGrpSpPr>
        <xdr:cNvPr id="248" name="グループ化 247">
          <a:extLst>
            <a:ext uri="{FF2B5EF4-FFF2-40B4-BE49-F238E27FC236}">
              <a16:creationId xmlns:a16="http://schemas.microsoft.com/office/drawing/2014/main" id="{CDCBE305-9529-6248-A96B-88A2D25976C5}"/>
            </a:ext>
          </a:extLst>
        </xdr:cNvPr>
        <xdr:cNvGrpSpPr/>
      </xdr:nvGrpSpPr>
      <xdr:grpSpPr>
        <a:xfrm>
          <a:off x="13709650" y="4953000"/>
          <a:ext cx="114300" cy="193675"/>
          <a:chOff x="12333817" y="3621616"/>
          <a:chExt cx="114300" cy="193675"/>
        </a:xfrm>
      </xdr:grpSpPr>
      <xdr:sp macro="" textlink="">
        <xdr:nvSpPr>
          <xdr:cNvPr id="249" name="Rectangle 210">
            <a:extLst>
              <a:ext uri="{FF2B5EF4-FFF2-40B4-BE49-F238E27FC236}">
                <a16:creationId xmlns:a16="http://schemas.microsoft.com/office/drawing/2014/main" id="{AE0C91B1-6118-0F29-29B4-2FAF07E614A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0" name="Line 211">
            <a:extLst>
              <a:ext uri="{FF2B5EF4-FFF2-40B4-BE49-F238E27FC236}">
                <a16:creationId xmlns:a16="http://schemas.microsoft.com/office/drawing/2014/main" id="{76BDC68E-6718-4C56-1F8B-D2FA31BC2AF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1" name="Line 212">
            <a:extLst>
              <a:ext uri="{FF2B5EF4-FFF2-40B4-BE49-F238E27FC236}">
                <a16:creationId xmlns:a16="http://schemas.microsoft.com/office/drawing/2014/main" id="{88D071D1-4B9A-920C-E706-B414B049A726}"/>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20</xdr:row>
      <xdr:rowOff>85725</xdr:rowOff>
    </xdr:from>
    <xdr:to>
      <xdr:col>23</xdr:col>
      <xdr:colOff>203200</xdr:colOff>
      <xdr:row>21</xdr:row>
      <xdr:rowOff>25400</xdr:rowOff>
    </xdr:to>
    <xdr:grpSp>
      <xdr:nvGrpSpPr>
        <xdr:cNvPr id="252" name="グループ化 251">
          <a:extLst>
            <a:ext uri="{FF2B5EF4-FFF2-40B4-BE49-F238E27FC236}">
              <a16:creationId xmlns:a16="http://schemas.microsoft.com/office/drawing/2014/main" id="{5EF93DA0-E2DB-5B45-8319-69100BE34671}"/>
            </a:ext>
          </a:extLst>
        </xdr:cNvPr>
        <xdr:cNvGrpSpPr/>
      </xdr:nvGrpSpPr>
      <xdr:grpSpPr>
        <a:xfrm>
          <a:off x="13947775" y="5038725"/>
          <a:ext cx="114300" cy="187325"/>
          <a:chOff x="12333817" y="3621616"/>
          <a:chExt cx="114300" cy="193675"/>
        </a:xfrm>
      </xdr:grpSpPr>
      <xdr:sp macro="" textlink="">
        <xdr:nvSpPr>
          <xdr:cNvPr id="253" name="Rectangle 210">
            <a:extLst>
              <a:ext uri="{FF2B5EF4-FFF2-40B4-BE49-F238E27FC236}">
                <a16:creationId xmlns:a16="http://schemas.microsoft.com/office/drawing/2014/main" id="{F788582A-5CFF-A85B-83D8-7C425574F0FC}"/>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4" name="Line 211">
            <a:extLst>
              <a:ext uri="{FF2B5EF4-FFF2-40B4-BE49-F238E27FC236}">
                <a16:creationId xmlns:a16="http://schemas.microsoft.com/office/drawing/2014/main" id="{95780679-BC5C-AC89-6CFD-DEDBD1A2312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5" name="Line 212">
            <a:extLst>
              <a:ext uri="{FF2B5EF4-FFF2-40B4-BE49-F238E27FC236}">
                <a16:creationId xmlns:a16="http://schemas.microsoft.com/office/drawing/2014/main" id="{BD40F55F-23A3-EAA2-D3DF-0DAAEB8A281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20</xdr:row>
      <xdr:rowOff>212725</xdr:rowOff>
    </xdr:from>
    <xdr:to>
      <xdr:col>23</xdr:col>
      <xdr:colOff>412750</xdr:colOff>
      <xdr:row>21</xdr:row>
      <xdr:rowOff>152400</xdr:rowOff>
    </xdr:to>
    <xdr:grpSp>
      <xdr:nvGrpSpPr>
        <xdr:cNvPr id="256" name="グループ化 255">
          <a:extLst>
            <a:ext uri="{FF2B5EF4-FFF2-40B4-BE49-F238E27FC236}">
              <a16:creationId xmlns:a16="http://schemas.microsoft.com/office/drawing/2014/main" id="{D79523B1-EDCF-F742-93B7-FD3E0A509B32}"/>
            </a:ext>
          </a:extLst>
        </xdr:cNvPr>
        <xdr:cNvGrpSpPr/>
      </xdr:nvGrpSpPr>
      <xdr:grpSpPr>
        <a:xfrm>
          <a:off x="14157325" y="5165725"/>
          <a:ext cx="114300" cy="187325"/>
          <a:chOff x="12333817" y="3621616"/>
          <a:chExt cx="114300" cy="193675"/>
        </a:xfrm>
      </xdr:grpSpPr>
      <xdr:sp macro="" textlink="">
        <xdr:nvSpPr>
          <xdr:cNvPr id="257" name="Rectangle 210">
            <a:extLst>
              <a:ext uri="{FF2B5EF4-FFF2-40B4-BE49-F238E27FC236}">
                <a16:creationId xmlns:a16="http://schemas.microsoft.com/office/drawing/2014/main" id="{04D365D3-9E0F-FD98-2D68-23FDE0FA725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8" name="Line 211">
            <a:extLst>
              <a:ext uri="{FF2B5EF4-FFF2-40B4-BE49-F238E27FC236}">
                <a16:creationId xmlns:a16="http://schemas.microsoft.com/office/drawing/2014/main" id="{9926440C-F8E8-5075-5099-61B183CFDABD}"/>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9" name="Line 212">
            <a:extLst>
              <a:ext uri="{FF2B5EF4-FFF2-40B4-BE49-F238E27FC236}">
                <a16:creationId xmlns:a16="http://schemas.microsoft.com/office/drawing/2014/main" id="{5F2ABF33-06E0-36BE-744F-A6FCDC087F2A}"/>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19</xdr:row>
      <xdr:rowOff>168275</xdr:rowOff>
    </xdr:from>
    <xdr:to>
      <xdr:col>21</xdr:col>
      <xdr:colOff>412750</xdr:colOff>
      <xdr:row>20</xdr:row>
      <xdr:rowOff>107950</xdr:rowOff>
    </xdr:to>
    <xdr:grpSp>
      <xdr:nvGrpSpPr>
        <xdr:cNvPr id="260" name="グループ化 259">
          <a:extLst>
            <a:ext uri="{FF2B5EF4-FFF2-40B4-BE49-F238E27FC236}">
              <a16:creationId xmlns:a16="http://schemas.microsoft.com/office/drawing/2014/main" id="{6F74BE20-9A40-2F46-B09E-988DB39F9243}"/>
            </a:ext>
          </a:extLst>
        </xdr:cNvPr>
        <xdr:cNvGrpSpPr/>
      </xdr:nvGrpSpPr>
      <xdr:grpSpPr>
        <a:xfrm>
          <a:off x="12957175" y="4873625"/>
          <a:ext cx="114300" cy="187325"/>
          <a:chOff x="12333817" y="3621616"/>
          <a:chExt cx="114300" cy="193675"/>
        </a:xfrm>
      </xdr:grpSpPr>
      <xdr:sp macro="" textlink="">
        <xdr:nvSpPr>
          <xdr:cNvPr id="261" name="Rectangle 210">
            <a:extLst>
              <a:ext uri="{FF2B5EF4-FFF2-40B4-BE49-F238E27FC236}">
                <a16:creationId xmlns:a16="http://schemas.microsoft.com/office/drawing/2014/main" id="{B7625C13-6764-8E02-FAC7-A21E8BB967B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2" name="Line 211">
            <a:extLst>
              <a:ext uri="{FF2B5EF4-FFF2-40B4-BE49-F238E27FC236}">
                <a16:creationId xmlns:a16="http://schemas.microsoft.com/office/drawing/2014/main" id="{1546C943-C3A2-E359-236A-467D8A0366C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3" name="Line 212">
            <a:extLst>
              <a:ext uri="{FF2B5EF4-FFF2-40B4-BE49-F238E27FC236}">
                <a16:creationId xmlns:a16="http://schemas.microsoft.com/office/drawing/2014/main" id="{5EA6362D-0AFA-9E4B-C103-45CBFB540F3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19</xdr:row>
      <xdr:rowOff>231775</xdr:rowOff>
    </xdr:from>
    <xdr:to>
      <xdr:col>21</xdr:col>
      <xdr:colOff>177800</xdr:colOff>
      <xdr:row>20</xdr:row>
      <xdr:rowOff>171450</xdr:rowOff>
    </xdr:to>
    <xdr:grpSp>
      <xdr:nvGrpSpPr>
        <xdr:cNvPr id="264" name="グループ化 263">
          <a:extLst>
            <a:ext uri="{FF2B5EF4-FFF2-40B4-BE49-F238E27FC236}">
              <a16:creationId xmlns:a16="http://schemas.microsoft.com/office/drawing/2014/main" id="{80F7076A-39C7-0B4E-B94A-B1EAA33BACBB}"/>
            </a:ext>
          </a:extLst>
        </xdr:cNvPr>
        <xdr:cNvGrpSpPr/>
      </xdr:nvGrpSpPr>
      <xdr:grpSpPr>
        <a:xfrm>
          <a:off x="12722225" y="4937125"/>
          <a:ext cx="114300" cy="187325"/>
          <a:chOff x="12333817" y="3621616"/>
          <a:chExt cx="114300" cy="193675"/>
        </a:xfrm>
      </xdr:grpSpPr>
      <xdr:sp macro="" textlink="">
        <xdr:nvSpPr>
          <xdr:cNvPr id="265" name="Rectangle 210">
            <a:extLst>
              <a:ext uri="{FF2B5EF4-FFF2-40B4-BE49-F238E27FC236}">
                <a16:creationId xmlns:a16="http://schemas.microsoft.com/office/drawing/2014/main" id="{461B44A3-701F-6B6C-08BE-C38A9D803E4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6" name="Line 211">
            <a:extLst>
              <a:ext uri="{FF2B5EF4-FFF2-40B4-BE49-F238E27FC236}">
                <a16:creationId xmlns:a16="http://schemas.microsoft.com/office/drawing/2014/main" id="{24B05C38-72C8-2A78-35FC-A966C8FC7B4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7" name="Line 212">
            <a:extLst>
              <a:ext uri="{FF2B5EF4-FFF2-40B4-BE49-F238E27FC236}">
                <a16:creationId xmlns:a16="http://schemas.microsoft.com/office/drawing/2014/main" id="{73C03C70-BF77-8A44-8EDC-88772FAD9B5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20</xdr:row>
      <xdr:rowOff>88900</xdr:rowOff>
    </xdr:from>
    <xdr:to>
      <xdr:col>20</xdr:col>
      <xdr:colOff>546100</xdr:colOff>
      <xdr:row>21</xdr:row>
      <xdr:rowOff>28575</xdr:rowOff>
    </xdr:to>
    <xdr:grpSp>
      <xdr:nvGrpSpPr>
        <xdr:cNvPr id="268" name="グループ化 267">
          <a:extLst>
            <a:ext uri="{FF2B5EF4-FFF2-40B4-BE49-F238E27FC236}">
              <a16:creationId xmlns:a16="http://schemas.microsoft.com/office/drawing/2014/main" id="{723F4B2C-6C4D-B049-AD34-1B5990ED4A7B}"/>
            </a:ext>
          </a:extLst>
        </xdr:cNvPr>
        <xdr:cNvGrpSpPr/>
      </xdr:nvGrpSpPr>
      <xdr:grpSpPr>
        <a:xfrm>
          <a:off x="12490450" y="5041900"/>
          <a:ext cx="114300" cy="187325"/>
          <a:chOff x="12333817" y="3621616"/>
          <a:chExt cx="114300" cy="193675"/>
        </a:xfrm>
      </xdr:grpSpPr>
      <xdr:sp macro="" textlink="">
        <xdr:nvSpPr>
          <xdr:cNvPr id="269" name="Rectangle 210">
            <a:extLst>
              <a:ext uri="{FF2B5EF4-FFF2-40B4-BE49-F238E27FC236}">
                <a16:creationId xmlns:a16="http://schemas.microsoft.com/office/drawing/2014/main" id="{FA290560-3526-3562-49FB-8DC63050A3B2}"/>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0" name="Line 211">
            <a:extLst>
              <a:ext uri="{FF2B5EF4-FFF2-40B4-BE49-F238E27FC236}">
                <a16:creationId xmlns:a16="http://schemas.microsoft.com/office/drawing/2014/main" id="{12304D50-7D81-8727-37FC-2B37408CE608}"/>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1" name="Line 212">
            <a:extLst>
              <a:ext uri="{FF2B5EF4-FFF2-40B4-BE49-F238E27FC236}">
                <a16:creationId xmlns:a16="http://schemas.microsoft.com/office/drawing/2014/main" id="{BEDE733A-3A17-37B6-2243-8767E4EC53B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21</xdr:row>
      <xdr:rowOff>15875</xdr:rowOff>
    </xdr:from>
    <xdr:to>
      <xdr:col>20</xdr:col>
      <xdr:colOff>336550</xdr:colOff>
      <xdr:row>21</xdr:row>
      <xdr:rowOff>209550</xdr:rowOff>
    </xdr:to>
    <xdr:grpSp>
      <xdr:nvGrpSpPr>
        <xdr:cNvPr id="272" name="グループ化 271">
          <a:extLst>
            <a:ext uri="{FF2B5EF4-FFF2-40B4-BE49-F238E27FC236}">
              <a16:creationId xmlns:a16="http://schemas.microsoft.com/office/drawing/2014/main" id="{E525C804-BAA1-C04E-B73B-84DB10CC8D55}"/>
            </a:ext>
          </a:extLst>
        </xdr:cNvPr>
        <xdr:cNvGrpSpPr/>
      </xdr:nvGrpSpPr>
      <xdr:grpSpPr>
        <a:xfrm>
          <a:off x="12280900" y="5216525"/>
          <a:ext cx="114300" cy="193675"/>
          <a:chOff x="12333817" y="3621616"/>
          <a:chExt cx="114300" cy="193675"/>
        </a:xfrm>
      </xdr:grpSpPr>
      <xdr:sp macro="" textlink="">
        <xdr:nvSpPr>
          <xdr:cNvPr id="273" name="Rectangle 210">
            <a:extLst>
              <a:ext uri="{FF2B5EF4-FFF2-40B4-BE49-F238E27FC236}">
                <a16:creationId xmlns:a16="http://schemas.microsoft.com/office/drawing/2014/main" id="{6019EDC2-C87D-FE9F-F47E-7836287C686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4" name="Line 211">
            <a:extLst>
              <a:ext uri="{FF2B5EF4-FFF2-40B4-BE49-F238E27FC236}">
                <a16:creationId xmlns:a16="http://schemas.microsoft.com/office/drawing/2014/main" id="{F10A8316-5832-31FD-E34D-2F98F77AF5C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5" name="Line 212">
            <a:extLst>
              <a:ext uri="{FF2B5EF4-FFF2-40B4-BE49-F238E27FC236}">
                <a16:creationId xmlns:a16="http://schemas.microsoft.com/office/drawing/2014/main" id="{B0CF3E46-4764-6CBD-B302-630720938C1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19</xdr:row>
      <xdr:rowOff>22225</xdr:rowOff>
    </xdr:from>
    <xdr:to>
      <xdr:col>22</xdr:col>
      <xdr:colOff>368300</xdr:colOff>
      <xdr:row>19</xdr:row>
      <xdr:rowOff>117475</xdr:rowOff>
    </xdr:to>
    <xdr:sp macro="" textlink="">
      <xdr:nvSpPr>
        <xdr:cNvPr id="276" name="Oval 24">
          <a:extLst>
            <a:ext uri="{FF2B5EF4-FFF2-40B4-BE49-F238E27FC236}">
              <a16:creationId xmlns:a16="http://schemas.microsoft.com/office/drawing/2014/main" id="{8C901827-0DC2-DE4E-9C26-E5F11D383CE4}"/>
            </a:ext>
          </a:extLst>
        </xdr:cNvPr>
        <xdr:cNvSpPr>
          <a:spLocks noChangeArrowheads="1"/>
        </xdr:cNvSpPr>
      </xdr:nvSpPr>
      <xdr:spPr bwMode="auto">
        <a:xfrm>
          <a:off x="134666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19</xdr:row>
      <xdr:rowOff>104775</xdr:rowOff>
    </xdr:from>
    <xdr:to>
      <xdr:col>23</xdr:col>
      <xdr:colOff>31750</xdr:colOff>
      <xdr:row>19</xdr:row>
      <xdr:rowOff>200025</xdr:rowOff>
    </xdr:to>
    <xdr:sp macro="" textlink="">
      <xdr:nvSpPr>
        <xdr:cNvPr id="277" name="Oval 24">
          <a:extLst>
            <a:ext uri="{FF2B5EF4-FFF2-40B4-BE49-F238E27FC236}">
              <a16:creationId xmlns:a16="http://schemas.microsoft.com/office/drawing/2014/main" id="{46CFB2F8-780C-EA45-8CEE-29B476CACC19}"/>
            </a:ext>
          </a:extLst>
        </xdr:cNvPr>
        <xdr:cNvSpPr>
          <a:spLocks noChangeArrowheads="1"/>
        </xdr:cNvSpPr>
      </xdr:nvSpPr>
      <xdr:spPr bwMode="auto">
        <a:xfrm>
          <a:off x="13727007"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19</xdr:row>
      <xdr:rowOff>231775</xdr:rowOff>
    </xdr:from>
    <xdr:to>
      <xdr:col>23</xdr:col>
      <xdr:colOff>287443</xdr:colOff>
      <xdr:row>20</xdr:row>
      <xdr:rowOff>73025</xdr:rowOff>
    </xdr:to>
    <xdr:sp macro="" textlink="">
      <xdr:nvSpPr>
        <xdr:cNvPr id="278" name="Oval 24">
          <a:extLst>
            <a:ext uri="{FF2B5EF4-FFF2-40B4-BE49-F238E27FC236}">
              <a16:creationId xmlns:a16="http://schemas.microsoft.com/office/drawing/2014/main" id="{6FEDE03F-ABF2-9D49-B5DD-B0447F3E9050}"/>
            </a:ext>
          </a:extLst>
        </xdr:cNvPr>
        <xdr:cNvSpPr>
          <a:spLocks noChangeArrowheads="1"/>
        </xdr:cNvSpPr>
      </xdr:nvSpPr>
      <xdr:spPr bwMode="auto">
        <a:xfrm>
          <a:off x="13982700"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20</xdr:row>
      <xdr:rowOff>117475</xdr:rowOff>
    </xdr:from>
    <xdr:to>
      <xdr:col>23</xdr:col>
      <xdr:colOff>554143</xdr:colOff>
      <xdr:row>20</xdr:row>
      <xdr:rowOff>212725</xdr:rowOff>
    </xdr:to>
    <xdr:sp macro="" textlink="">
      <xdr:nvSpPr>
        <xdr:cNvPr id="279" name="Oval 24">
          <a:extLst>
            <a:ext uri="{FF2B5EF4-FFF2-40B4-BE49-F238E27FC236}">
              <a16:creationId xmlns:a16="http://schemas.microsoft.com/office/drawing/2014/main" id="{8DEAA3BB-CCD0-4D47-A559-AE978F9EDB80}"/>
            </a:ext>
          </a:extLst>
        </xdr:cNvPr>
        <xdr:cNvSpPr>
          <a:spLocks noChangeArrowheads="1"/>
        </xdr:cNvSpPr>
      </xdr:nvSpPr>
      <xdr:spPr bwMode="auto">
        <a:xfrm>
          <a:off x="1424940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19</xdr:row>
      <xdr:rowOff>22225</xdr:rowOff>
    </xdr:from>
    <xdr:to>
      <xdr:col>21</xdr:col>
      <xdr:colOff>368300</xdr:colOff>
      <xdr:row>19</xdr:row>
      <xdr:rowOff>117475</xdr:rowOff>
    </xdr:to>
    <xdr:sp macro="" textlink="">
      <xdr:nvSpPr>
        <xdr:cNvPr id="280" name="Oval 24">
          <a:extLst>
            <a:ext uri="{FF2B5EF4-FFF2-40B4-BE49-F238E27FC236}">
              <a16:creationId xmlns:a16="http://schemas.microsoft.com/office/drawing/2014/main" id="{4B988F74-A155-F646-B8BF-48ABF5036FCB}"/>
            </a:ext>
          </a:extLst>
        </xdr:cNvPr>
        <xdr:cNvSpPr>
          <a:spLocks noChangeArrowheads="1"/>
        </xdr:cNvSpPr>
      </xdr:nvSpPr>
      <xdr:spPr bwMode="auto">
        <a:xfrm>
          <a:off x="128697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19</xdr:row>
      <xdr:rowOff>104775</xdr:rowOff>
    </xdr:from>
    <xdr:to>
      <xdr:col>21</xdr:col>
      <xdr:colOff>96943</xdr:colOff>
      <xdr:row>19</xdr:row>
      <xdr:rowOff>200025</xdr:rowOff>
    </xdr:to>
    <xdr:sp macro="" textlink="">
      <xdr:nvSpPr>
        <xdr:cNvPr id="281" name="Oval 24">
          <a:extLst>
            <a:ext uri="{FF2B5EF4-FFF2-40B4-BE49-F238E27FC236}">
              <a16:creationId xmlns:a16="http://schemas.microsoft.com/office/drawing/2014/main" id="{3B47F94C-DCF9-F047-A781-5DCFAD0E35A1}"/>
            </a:ext>
          </a:extLst>
        </xdr:cNvPr>
        <xdr:cNvSpPr>
          <a:spLocks noChangeArrowheads="1"/>
        </xdr:cNvSpPr>
      </xdr:nvSpPr>
      <xdr:spPr bwMode="auto">
        <a:xfrm>
          <a:off x="12598400"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19</xdr:row>
      <xdr:rowOff>231775</xdr:rowOff>
    </xdr:from>
    <xdr:to>
      <xdr:col>20</xdr:col>
      <xdr:colOff>457200</xdr:colOff>
      <xdr:row>20</xdr:row>
      <xdr:rowOff>73025</xdr:rowOff>
    </xdr:to>
    <xdr:sp macro="" textlink="">
      <xdr:nvSpPr>
        <xdr:cNvPr id="282" name="Oval 24">
          <a:extLst>
            <a:ext uri="{FF2B5EF4-FFF2-40B4-BE49-F238E27FC236}">
              <a16:creationId xmlns:a16="http://schemas.microsoft.com/office/drawing/2014/main" id="{E1494C7E-2A6E-2C41-8842-0DD48C8B8408}"/>
            </a:ext>
          </a:extLst>
        </xdr:cNvPr>
        <xdr:cNvSpPr>
          <a:spLocks noChangeArrowheads="1"/>
        </xdr:cNvSpPr>
      </xdr:nvSpPr>
      <xdr:spPr bwMode="auto">
        <a:xfrm>
          <a:off x="12361757"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20</xdr:row>
      <xdr:rowOff>117475</xdr:rowOff>
    </xdr:from>
    <xdr:to>
      <xdr:col>20</xdr:col>
      <xdr:colOff>281093</xdr:colOff>
      <xdr:row>20</xdr:row>
      <xdr:rowOff>212725</xdr:rowOff>
    </xdr:to>
    <xdr:sp macro="" textlink="">
      <xdr:nvSpPr>
        <xdr:cNvPr id="283" name="Oval 24">
          <a:extLst>
            <a:ext uri="{FF2B5EF4-FFF2-40B4-BE49-F238E27FC236}">
              <a16:creationId xmlns:a16="http://schemas.microsoft.com/office/drawing/2014/main" id="{8EE5915B-D12A-1E4A-A292-E38610EDB800}"/>
            </a:ext>
          </a:extLst>
        </xdr:cNvPr>
        <xdr:cNvSpPr>
          <a:spLocks noChangeArrowheads="1"/>
        </xdr:cNvSpPr>
      </xdr:nvSpPr>
      <xdr:spPr bwMode="auto">
        <a:xfrm>
          <a:off x="1218565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374600</xdr:colOff>
      <xdr:row>21</xdr:row>
      <xdr:rowOff>50800</xdr:rowOff>
    </xdr:from>
    <xdr:to>
      <xdr:col>24</xdr:col>
      <xdr:colOff>482600</xdr:colOff>
      <xdr:row>21</xdr:row>
      <xdr:rowOff>158800</xdr:rowOff>
    </xdr:to>
    <xdr:sp macro="" textlink="">
      <xdr:nvSpPr>
        <xdr:cNvPr id="284" name="Oval 348">
          <a:extLst>
            <a:ext uri="{FF2B5EF4-FFF2-40B4-BE49-F238E27FC236}">
              <a16:creationId xmlns:a16="http://schemas.microsoft.com/office/drawing/2014/main" id="{BB14E2EF-E381-6F47-9BF0-8D778A52317C}"/>
            </a:ext>
          </a:extLst>
        </xdr:cNvPr>
        <xdr:cNvSpPr>
          <a:spLocks noChangeArrowheads="1"/>
        </xdr:cNvSpPr>
      </xdr:nvSpPr>
      <xdr:spPr bwMode="auto">
        <a:xfrm>
          <a:off x="14763700" y="5384800"/>
          <a:ext cx="108000" cy="108000"/>
        </a:xfrm>
        <a:prstGeom prst="ellipse">
          <a:avLst/>
        </a:prstGeom>
        <a:solidFill>
          <a:srgbClr val="000000"/>
        </a:solidFill>
        <a:ln w="9525">
          <a:solidFill>
            <a:srgbClr val="000000"/>
          </a:solidFill>
          <a:round/>
          <a:headEnd/>
          <a:tailEnd/>
        </a:ln>
      </xdr:spPr>
    </xdr:sp>
    <xdr:clientData/>
  </xdr:twoCellAnchor>
  <xdr:twoCellAnchor>
    <xdr:from>
      <xdr:col>22</xdr:col>
      <xdr:colOff>254000</xdr:colOff>
      <xdr:row>11</xdr:row>
      <xdr:rowOff>241300</xdr:rowOff>
    </xdr:from>
    <xdr:to>
      <xdr:col>23</xdr:col>
      <xdr:colOff>17100</xdr:colOff>
      <xdr:row>13</xdr:row>
      <xdr:rowOff>53975</xdr:rowOff>
    </xdr:to>
    <xdr:grpSp>
      <xdr:nvGrpSpPr>
        <xdr:cNvPr id="285" name="グループ化 284">
          <a:extLst>
            <a:ext uri="{FF2B5EF4-FFF2-40B4-BE49-F238E27FC236}">
              <a16:creationId xmlns:a16="http://schemas.microsoft.com/office/drawing/2014/main" id="{670777A3-5D74-544E-945D-610F1B3AAC9C}"/>
            </a:ext>
          </a:extLst>
        </xdr:cNvPr>
        <xdr:cNvGrpSpPr/>
      </xdr:nvGrpSpPr>
      <xdr:grpSpPr>
        <a:xfrm>
          <a:off x="13512800" y="2965450"/>
          <a:ext cx="363175" cy="307975"/>
          <a:chOff x="13442950" y="3000375"/>
          <a:chExt cx="360000" cy="320675"/>
        </a:xfrm>
      </xdr:grpSpPr>
      <xdr:grpSp>
        <xdr:nvGrpSpPr>
          <xdr:cNvPr id="286" name="Group 197">
            <a:extLst>
              <a:ext uri="{FF2B5EF4-FFF2-40B4-BE49-F238E27FC236}">
                <a16:creationId xmlns:a16="http://schemas.microsoft.com/office/drawing/2014/main" id="{5E3DBA04-7877-6E81-5364-6B4445ADCD9B}"/>
              </a:ext>
            </a:extLst>
          </xdr:cNvPr>
          <xdr:cNvGrpSpPr>
            <a:grpSpLocks/>
          </xdr:cNvGrpSpPr>
        </xdr:nvGrpSpPr>
        <xdr:grpSpPr bwMode="auto">
          <a:xfrm>
            <a:off x="13453533" y="3000375"/>
            <a:ext cx="328083" cy="320675"/>
            <a:chOff x="702" y="428"/>
            <a:chExt cx="37" cy="49"/>
          </a:xfrm>
        </xdr:grpSpPr>
        <xdr:sp macro="" textlink="">
          <xdr:nvSpPr>
            <xdr:cNvPr id="288" name="Rectangle 196">
              <a:extLst>
                <a:ext uri="{FF2B5EF4-FFF2-40B4-BE49-F238E27FC236}">
                  <a16:creationId xmlns:a16="http://schemas.microsoft.com/office/drawing/2014/main" id="{817C9323-8565-81FF-9426-A78EF52240BC}"/>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289" name="Group 195">
              <a:extLst>
                <a:ext uri="{FF2B5EF4-FFF2-40B4-BE49-F238E27FC236}">
                  <a16:creationId xmlns:a16="http://schemas.microsoft.com/office/drawing/2014/main" id="{6211EEFE-FC1C-FE52-06C1-BE122063387E}"/>
                </a:ext>
              </a:extLst>
            </xdr:cNvPr>
            <xdr:cNvGrpSpPr>
              <a:grpSpLocks/>
            </xdr:cNvGrpSpPr>
          </xdr:nvGrpSpPr>
          <xdr:grpSpPr bwMode="auto">
            <a:xfrm>
              <a:off x="706" y="428"/>
              <a:ext cx="28" cy="45"/>
              <a:chOff x="695" y="452"/>
              <a:chExt cx="49" cy="49"/>
            </a:xfrm>
          </xdr:grpSpPr>
          <xdr:sp macro="" textlink="">
            <xdr:nvSpPr>
              <xdr:cNvPr id="290" name="AutoShape 191">
                <a:extLst>
                  <a:ext uri="{FF2B5EF4-FFF2-40B4-BE49-F238E27FC236}">
                    <a16:creationId xmlns:a16="http://schemas.microsoft.com/office/drawing/2014/main" id="{B1464AAB-32AE-FDDE-F5EE-E7ADCC1D957C}"/>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291" name="Line 192">
                <a:extLst>
                  <a:ext uri="{FF2B5EF4-FFF2-40B4-BE49-F238E27FC236}">
                    <a16:creationId xmlns:a16="http://schemas.microsoft.com/office/drawing/2014/main" id="{C865EA74-F324-67CD-D2B3-24EDE56BE534}"/>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2" name="Line 193">
                <a:extLst>
                  <a:ext uri="{FF2B5EF4-FFF2-40B4-BE49-F238E27FC236}">
                    <a16:creationId xmlns:a16="http://schemas.microsoft.com/office/drawing/2014/main" id="{46636700-3F63-419F-5C52-9E1F92704FC4}"/>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3" name="Line 194">
                <a:extLst>
                  <a:ext uri="{FF2B5EF4-FFF2-40B4-BE49-F238E27FC236}">
                    <a16:creationId xmlns:a16="http://schemas.microsoft.com/office/drawing/2014/main" id="{7929B3FB-531F-2EC0-2A73-A4B32A79DD8C}"/>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287" name="Text Box 198">
            <a:extLst>
              <a:ext uri="{FF2B5EF4-FFF2-40B4-BE49-F238E27FC236}">
                <a16:creationId xmlns:a16="http://schemas.microsoft.com/office/drawing/2014/main" id="{485A79D6-1E84-E8BA-FA20-9885C27AEFCA}"/>
              </a:ext>
            </a:extLst>
          </xdr:cNvPr>
          <xdr:cNvSpPr txBox="1">
            <a:spLocks noChangeArrowheads="1"/>
          </xdr:cNvSpPr>
        </xdr:nvSpPr>
        <xdr:spPr bwMode="auto">
          <a:xfrm>
            <a:off x="13442950" y="3129778"/>
            <a:ext cx="360000" cy="144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22</xdr:col>
      <xdr:colOff>249767</xdr:colOff>
      <xdr:row>27</xdr:row>
      <xdr:rowOff>40216</xdr:rowOff>
    </xdr:from>
    <xdr:to>
      <xdr:col>22</xdr:col>
      <xdr:colOff>364067</xdr:colOff>
      <xdr:row>27</xdr:row>
      <xdr:rowOff>233891</xdr:rowOff>
    </xdr:to>
    <xdr:grpSp>
      <xdr:nvGrpSpPr>
        <xdr:cNvPr id="32" name="グループ化 31">
          <a:extLst>
            <a:ext uri="{FF2B5EF4-FFF2-40B4-BE49-F238E27FC236}">
              <a16:creationId xmlns:a16="http://schemas.microsoft.com/office/drawing/2014/main" id="{AF8AAA34-3931-4A5C-A81F-20E38288CE84}"/>
            </a:ext>
          </a:extLst>
        </xdr:cNvPr>
        <xdr:cNvGrpSpPr/>
      </xdr:nvGrpSpPr>
      <xdr:grpSpPr>
        <a:xfrm>
          <a:off x="13508567" y="6860116"/>
          <a:ext cx="114300" cy="193675"/>
          <a:chOff x="12333817" y="3621616"/>
          <a:chExt cx="114300" cy="193675"/>
        </a:xfrm>
      </xdr:grpSpPr>
      <xdr:sp macro="" textlink="">
        <xdr:nvSpPr>
          <xdr:cNvPr id="33" name="Rectangle 210">
            <a:extLst>
              <a:ext uri="{FF2B5EF4-FFF2-40B4-BE49-F238E27FC236}">
                <a16:creationId xmlns:a16="http://schemas.microsoft.com/office/drawing/2014/main" id="{8C215FE4-AE17-DB1A-11B8-0710C8D678C4}"/>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 name="Line 211">
            <a:extLst>
              <a:ext uri="{FF2B5EF4-FFF2-40B4-BE49-F238E27FC236}">
                <a16:creationId xmlns:a16="http://schemas.microsoft.com/office/drawing/2014/main" id="{D9CF2813-ADA9-0F07-31E3-32941A97C8D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212">
            <a:extLst>
              <a:ext uri="{FF2B5EF4-FFF2-40B4-BE49-F238E27FC236}">
                <a16:creationId xmlns:a16="http://schemas.microsoft.com/office/drawing/2014/main" id="{EFF81538-F5B8-B1D8-ADE1-4C42C6B8244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K99"/>
  <sheetViews>
    <sheetView showGridLines="0" tabSelected="1" workbookViewId="0">
      <pane xSplit="1" ySplit="9" topLeftCell="B10" activePane="bottomRight" state="frozen"/>
      <selection pane="topRight" activeCell="B1" sqref="B1"/>
      <selection pane="bottomLeft" activeCell="A6" sqref="A6"/>
      <selection pane="bottomRight" activeCell="I13" sqref="I13:J13"/>
    </sheetView>
  </sheetViews>
  <sheetFormatPr defaultColWidth="8.875" defaultRowHeight="30" customHeight="1" x14ac:dyDescent="0.15"/>
  <cols>
    <col min="1" max="15" width="8.875" style="7" customWidth="1"/>
    <col min="16" max="19" width="8.875" style="7"/>
    <col min="20" max="30" width="8.875" style="7" customWidth="1"/>
    <col min="31" max="16384" width="8.875" style="7"/>
  </cols>
  <sheetData>
    <row r="1" spans="1:37" ht="24.95" customHeight="1" x14ac:dyDescent="0.15">
      <c r="A1" s="176"/>
      <c r="B1" s="58" t="s">
        <v>191</v>
      </c>
      <c r="C1" s="21"/>
      <c r="D1" s="177"/>
      <c r="E1" s="177"/>
      <c r="F1" s="177"/>
      <c r="G1" s="177"/>
      <c r="H1" s="177"/>
      <c r="I1" s="177"/>
      <c r="J1" s="178"/>
      <c r="K1" s="177"/>
      <c r="L1" s="177"/>
      <c r="M1" s="177"/>
      <c r="N1" s="177"/>
      <c r="O1" s="168"/>
      <c r="P1" s="8"/>
      <c r="Q1" s="8"/>
      <c r="R1" s="8"/>
      <c r="S1" s="8"/>
      <c r="T1" s="8"/>
      <c r="U1" s="8"/>
      <c r="V1" s="8"/>
      <c r="W1" s="170">
        <f>W3-2</f>
        <v>45130</v>
      </c>
      <c r="X1" s="8"/>
      <c r="Y1" s="8"/>
      <c r="Z1" s="8"/>
      <c r="AA1" s="8"/>
      <c r="AB1" s="8"/>
      <c r="AC1" s="8"/>
      <c r="AD1" s="168"/>
      <c r="AE1" s="792"/>
      <c r="AF1" s="792"/>
      <c r="AG1" s="792"/>
      <c r="AH1" s="792"/>
      <c r="AI1" s="792"/>
      <c r="AJ1" s="792"/>
      <c r="AK1" s="792"/>
    </row>
    <row r="2" spans="1:37" ht="24.95" customHeight="1" x14ac:dyDescent="0.15">
      <c r="A2" s="176"/>
      <c r="B2" s="365" t="s">
        <v>190</v>
      </c>
      <c r="C2" s="367" t="s">
        <v>179</v>
      </c>
      <c r="D2" s="368"/>
      <c r="E2" s="368"/>
      <c r="F2" s="368"/>
      <c r="G2" s="368"/>
      <c r="H2" s="368"/>
      <c r="I2" s="368"/>
      <c r="J2" s="368"/>
      <c r="K2" s="368"/>
      <c r="L2" s="368"/>
      <c r="M2" s="368"/>
      <c r="N2" s="369"/>
      <c r="O2" s="169" t="s">
        <v>194</v>
      </c>
      <c r="P2" s="165"/>
      <c r="Q2" s="269" t="s">
        <v>192</v>
      </c>
      <c r="R2" s="269"/>
      <c r="S2" s="376" t="s">
        <v>193</v>
      </c>
      <c r="T2" s="377"/>
      <c r="U2" s="377"/>
      <c r="V2" s="378"/>
      <c r="W2" s="170">
        <f>W3-1</f>
        <v>45131</v>
      </c>
      <c r="X2" s="256" t="s">
        <v>280</v>
      </c>
      <c r="Y2" s="257"/>
      <c r="Z2" s="257"/>
      <c r="AA2" s="257"/>
      <c r="AB2" s="257"/>
      <c r="AC2" s="258"/>
      <c r="AD2" s="168"/>
      <c r="AE2" s="792"/>
      <c r="AF2" s="792"/>
      <c r="AG2" s="792"/>
      <c r="AH2" s="792"/>
      <c r="AI2" s="792"/>
      <c r="AJ2" s="793"/>
      <c r="AK2" s="793"/>
    </row>
    <row r="3" spans="1:37" ht="24.95" customHeight="1" x14ac:dyDescent="0.15">
      <c r="A3" s="8"/>
      <c r="B3" s="366"/>
      <c r="C3" s="274" t="s">
        <v>180</v>
      </c>
      <c r="D3" s="275"/>
      <c r="E3" s="275"/>
      <c r="F3" s="275"/>
      <c r="G3" s="275"/>
      <c r="H3" s="275"/>
      <c r="I3" s="275"/>
      <c r="J3" s="275"/>
      <c r="K3" s="275"/>
      <c r="L3" s="275"/>
      <c r="M3" s="275"/>
      <c r="N3" s="276"/>
      <c r="O3" s="169" t="s">
        <v>196</v>
      </c>
      <c r="P3" s="259" t="s">
        <v>195</v>
      </c>
      <c r="Q3" s="277">
        <v>45132</v>
      </c>
      <c r="R3" s="277"/>
      <c r="S3" s="278" t="s">
        <v>194</v>
      </c>
      <c r="T3" s="279"/>
      <c r="U3" s="279"/>
      <c r="V3" s="280"/>
      <c r="W3" s="170">
        <f>Q3</f>
        <v>45132</v>
      </c>
      <c r="X3" s="166" t="s">
        <v>278</v>
      </c>
      <c r="Y3" s="269" t="s">
        <v>279</v>
      </c>
      <c r="Z3" s="269"/>
      <c r="AA3" s="269"/>
      <c r="AB3" s="269"/>
      <c r="AC3" s="269"/>
      <c r="AD3" s="168"/>
      <c r="AE3" s="792"/>
      <c r="AF3" s="792"/>
      <c r="AG3" s="792"/>
      <c r="AH3" s="792"/>
      <c r="AI3" s="792"/>
      <c r="AJ3" s="794" t="s">
        <v>281</v>
      </c>
      <c r="AK3" s="794"/>
    </row>
    <row r="4" spans="1:37" ht="24.95" customHeight="1" x14ac:dyDescent="0.15">
      <c r="A4" s="8"/>
      <c r="B4" s="59" t="s">
        <v>186</v>
      </c>
      <c r="C4" s="270" t="s">
        <v>328</v>
      </c>
      <c r="D4" s="271"/>
      <c r="E4" s="62" t="s">
        <v>187</v>
      </c>
      <c r="F4" s="272" t="s">
        <v>189</v>
      </c>
      <c r="G4" s="273"/>
      <c r="H4" s="273"/>
      <c r="I4" s="273"/>
      <c r="J4" s="273"/>
      <c r="K4" s="273"/>
      <c r="L4" s="273"/>
      <c r="M4" s="63" t="s">
        <v>188</v>
      </c>
      <c r="N4" s="64"/>
      <c r="O4" s="169" t="s">
        <v>197</v>
      </c>
      <c r="P4" s="260"/>
      <c r="Q4" s="277">
        <f>Q3+1</f>
        <v>45133</v>
      </c>
      <c r="R4" s="277"/>
      <c r="S4" s="278" t="s">
        <v>196</v>
      </c>
      <c r="T4" s="279"/>
      <c r="U4" s="279"/>
      <c r="V4" s="280"/>
      <c r="W4" s="170">
        <f t="shared" ref="W4:W9" si="0">W3+1</f>
        <v>45133</v>
      </c>
      <c r="X4" s="26" t="s">
        <v>270</v>
      </c>
      <c r="Y4" s="268" t="s">
        <v>274</v>
      </c>
      <c r="Z4" s="268"/>
      <c r="AA4" s="268"/>
      <c r="AB4" s="268"/>
      <c r="AC4" s="268"/>
      <c r="AD4" s="168"/>
      <c r="AE4" s="795" t="str">
        <f>$X$4&amp;"．"&amp;$Y$4</f>
        <v>Ⅰ．行進曲「煌めきの朝」</v>
      </c>
      <c r="AF4" s="795"/>
      <c r="AG4" s="795"/>
      <c r="AH4" s="795"/>
      <c r="AI4" s="795"/>
      <c r="AJ4" s="796" t="s">
        <v>282</v>
      </c>
      <c r="AK4" s="796"/>
    </row>
    <row r="5" spans="1:37" ht="24.95" customHeight="1" x14ac:dyDescent="0.15">
      <c r="A5" s="8"/>
      <c r="B5" s="59" t="s">
        <v>292</v>
      </c>
      <c r="C5" s="262" t="s">
        <v>293</v>
      </c>
      <c r="D5" s="263"/>
      <c r="E5" s="263"/>
      <c r="F5" s="263"/>
      <c r="G5" s="263"/>
      <c r="H5" s="264"/>
      <c r="I5" s="379" t="s">
        <v>154</v>
      </c>
      <c r="J5" s="379"/>
      <c r="K5" s="370">
        <v>45091</v>
      </c>
      <c r="L5" s="371"/>
      <c r="M5" s="372"/>
      <c r="N5" s="60">
        <v>0.58333333333333337</v>
      </c>
      <c r="O5" s="169" t="s">
        <v>198</v>
      </c>
      <c r="P5" s="260"/>
      <c r="Q5" s="277">
        <f>Q4+1</f>
        <v>45134</v>
      </c>
      <c r="R5" s="277"/>
      <c r="S5" s="278" t="s">
        <v>197</v>
      </c>
      <c r="T5" s="279"/>
      <c r="U5" s="279"/>
      <c r="V5" s="280"/>
      <c r="W5" s="170">
        <f t="shared" si="0"/>
        <v>45134</v>
      </c>
      <c r="X5" s="26" t="s">
        <v>271</v>
      </c>
      <c r="Y5" s="268" t="s">
        <v>275</v>
      </c>
      <c r="Z5" s="268"/>
      <c r="AA5" s="268"/>
      <c r="AB5" s="268"/>
      <c r="AC5" s="268"/>
      <c r="AD5" s="168"/>
      <c r="AE5" s="795" t="str">
        <f>$X$5&amp;"．"&amp;$Y$5</f>
        <v>Ⅱ．ポロネーズとアリア 〜吹奏楽のために〜</v>
      </c>
      <c r="AF5" s="795"/>
      <c r="AG5" s="795"/>
      <c r="AH5" s="795"/>
      <c r="AI5" s="795"/>
      <c r="AJ5" s="796" t="s">
        <v>283</v>
      </c>
      <c r="AK5" s="796"/>
    </row>
    <row r="6" spans="1:37" ht="24.95" customHeight="1" x14ac:dyDescent="0.15">
      <c r="A6" s="8"/>
      <c r="B6" s="66"/>
      <c r="C6" s="67" t="s">
        <v>269</v>
      </c>
      <c r="I6" s="379" t="s">
        <v>155</v>
      </c>
      <c r="J6" s="379"/>
      <c r="K6" s="373">
        <v>45094</v>
      </c>
      <c r="L6" s="374"/>
      <c r="M6" s="375"/>
      <c r="N6" s="60">
        <v>0.625</v>
      </c>
      <c r="O6" s="169" t="s">
        <v>199</v>
      </c>
      <c r="P6" s="260"/>
      <c r="Q6" s="277">
        <f>Q5+1</f>
        <v>45135</v>
      </c>
      <c r="R6" s="277"/>
      <c r="S6" s="278" t="s">
        <v>198</v>
      </c>
      <c r="T6" s="279"/>
      <c r="U6" s="279"/>
      <c r="V6" s="280"/>
      <c r="W6" s="170">
        <f t="shared" si="0"/>
        <v>45135</v>
      </c>
      <c r="X6" s="26" t="s">
        <v>272</v>
      </c>
      <c r="Y6" s="268" t="s">
        <v>276</v>
      </c>
      <c r="Z6" s="268"/>
      <c r="AA6" s="268"/>
      <c r="AB6" s="268"/>
      <c r="AC6" s="268"/>
      <c r="AD6" s="168"/>
      <c r="AE6" s="795" t="str">
        <f>$X$6&amp;"．"&amp;$Y$6</f>
        <v>Ⅲ．レトロ</v>
      </c>
      <c r="AF6" s="795"/>
      <c r="AG6" s="795"/>
      <c r="AH6" s="795"/>
      <c r="AI6" s="795"/>
      <c r="AJ6" s="796" t="s">
        <v>284</v>
      </c>
      <c r="AK6" s="796"/>
    </row>
    <row r="7" spans="1:37" ht="24.95" customHeight="1" x14ac:dyDescent="0.15">
      <c r="A7" s="8"/>
      <c r="B7" s="68"/>
      <c r="C7" s="69" t="s">
        <v>0</v>
      </c>
      <c r="N7" s="56"/>
      <c r="O7" s="169" t="s">
        <v>200</v>
      </c>
      <c r="P7" s="260"/>
      <c r="Q7" s="277">
        <f>Q6+1</f>
        <v>45136</v>
      </c>
      <c r="R7" s="277"/>
      <c r="S7" s="278" t="s">
        <v>199</v>
      </c>
      <c r="T7" s="279"/>
      <c r="U7" s="279"/>
      <c r="V7" s="280"/>
      <c r="W7" s="170">
        <f t="shared" si="0"/>
        <v>45136</v>
      </c>
      <c r="X7" s="26" t="s">
        <v>273</v>
      </c>
      <c r="Y7" s="268" t="s">
        <v>277</v>
      </c>
      <c r="Z7" s="268"/>
      <c r="AA7" s="268"/>
      <c r="AB7" s="268"/>
      <c r="AC7" s="268"/>
      <c r="AD7" s="168"/>
      <c r="AE7" s="795" t="str">
        <f>$X$7&amp;"．"&amp;$Y$7</f>
        <v>Ⅳ．マーチ「ペガサスの夢」</v>
      </c>
      <c r="AF7" s="795"/>
      <c r="AG7" s="795"/>
      <c r="AH7" s="795"/>
      <c r="AI7" s="795"/>
      <c r="AJ7" s="796" t="s">
        <v>285</v>
      </c>
      <c r="AK7" s="796"/>
    </row>
    <row r="8" spans="1:37" ht="24.95" customHeight="1" x14ac:dyDescent="0.15">
      <c r="A8" s="8"/>
      <c r="B8" s="70" t="s">
        <v>267</v>
      </c>
      <c r="N8" s="56"/>
      <c r="O8" s="169"/>
      <c r="P8" s="260"/>
      <c r="Q8" s="277">
        <f>Q7+1</f>
        <v>45137</v>
      </c>
      <c r="R8" s="277"/>
      <c r="S8" s="278" t="s">
        <v>200</v>
      </c>
      <c r="T8" s="279"/>
      <c r="U8" s="279"/>
      <c r="V8" s="280"/>
      <c r="W8" s="170">
        <f t="shared" si="0"/>
        <v>45137</v>
      </c>
      <c r="X8" s="26"/>
      <c r="Y8" s="268"/>
      <c r="Z8" s="268"/>
      <c r="AA8" s="268"/>
      <c r="AB8" s="268"/>
      <c r="AC8" s="268"/>
      <c r="AD8" s="168"/>
      <c r="AE8" s="795" t="str">
        <f>$X$8&amp;"．"&amp;$Y$8</f>
        <v>．</v>
      </c>
      <c r="AF8" s="795"/>
      <c r="AG8" s="795"/>
      <c r="AH8" s="795"/>
      <c r="AI8" s="795"/>
      <c r="AJ8" s="796" t="s">
        <v>286</v>
      </c>
      <c r="AK8" s="796"/>
    </row>
    <row r="9" spans="1:37" ht="24.95" customHeight="1" x14ac:dyDescent="0.15">
      <c r="A9" s="8"/>
      <c r="B9" s="71" t="s">
        <v>268</v>
      </c>
      <c r="C9" s="72"/>
      <c r="D9" s="72"/>
      <c r="E9" s="72"/>
      <c r="F9" s="72"/>
      <c r="G9" s="72"/>
      <c r="H9" s="72"/>
      <c r="I9" s="72"/>
      <c r="J9" s="72"/>
      <c r="K9" s="72"/>
      <c r="L9" s="72"/>
      <c r="M9" s="72"/>
      <c r="N9" s="57"/>
      <c r="O9" s="168"/>
      <c r="P9" s="261"/>
      <c r="Q9" s="277"/>
      <c r="R9" s="277"/>
      <c r="S9" s="278"/>
      <c r="T9" s="279"/>
      <c r="U9" s="279"/>
      <c r="V9" s="280"/>
      <c r="W9" s="170">
        <f t="shared" si="0"/>
        <v>45138</v>
      </c>
      <c r="X9" s="265"/>
      <c r="Y9" s="266"/>
      <c r="Z9" s="266"/>
      <c r="AA9" s="266"/>
      <c r="AB9" s="266"/>
      <c r="AC9" s="267"/>
      <c r="AD9" s="168"/>
      <c r="AE9" s="797">
        <f>$F$35</f>
        <v>0</v>
      </c>
      <c r="AF9" s="797"/>
      <c r="AG9" s="797"/>
      <c r="AH9" s="797"/>
      <c r="AI9" s="797"/>
      <c r="AJ9" s="796" t="str">
        <f>IFERROR(VLOOKUP(AE9,AE4:AK8,6,FALSE),"")</f>
        <v/>
      </c>
      <c r="AK9" s="796"/>
    </row>
    <row r="10" spans="1:37" ht="15" customHeight="1" x14ac:dyDescent="0.15">
      <c r="A10" s="8"/>
      <c r="B10" s="73"/>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792"/>
      <c r="AF10" s="792"/>
      <c r="AG10" s="792"/>
      <c r="AH10" s="792"/>
      <c r="AI10" s="792"/>
      <c r="AJ10" s="792"/>
      <c r="AK10" s="792"/>
    </row>
    <row r="11" spans="1:37" ht="30" customHeight="1" x14ac:dyDescent="0.15">
      <c r="A11" s="8"/>
      <c r="B11" s="74"/>
      <c r="C11" s="405" t="s">
        <v>2</v>
      </c>
      <c r="D11" s="406"/>
      <c r="E11" s="407"/>
      <c r="F11" s="449" t="s">
        <v>152</v>
      </c>
      <c r="G11" s="450"/>
      <c r="H11" s="451">
        <f ca="1">TODAY()</f>
        <v>45081</v>
      </c>
      <c r="I11" s="452"/>
      <c r="J11" s="75"/>
      <c r="K11" s="75"/>
      <c r="L11" s="75"/>
      <c r="M11" s="75"/>
      <c r="N11" s="76"/>
      <c r="O11" s="8"/>
      <c r="P11" s="441" t="s">
        <v>203</v>
      </c>
      <c r="Q11" s="441"/>
      <c r="R11" s="441"/>
      <c r="S11" s="441"/>
      <c r="T11" s="441"/>
      <c r="U11" s="441"/>
      <c r="V11" s="441"/>
      <c r="W11" s="441"/>
      <c r="X11" s="441"/>
      <c r="Y11" s="441"/>
      <c r="Z11" s="441"/>
      <c r="AA11" s="441"/>
      <c r="AB11" s="441"/>
      <c r="AC11" s="441"/>
      <c r="AD11" s="8"/>
      <c r="AE11" s="792"/>
      <c r="AF11" s="792"/>
      <c r="AG11" s="792"/>
      <c r="AH11" s="792"/>
      <c r="AI11" s="792"/>
      <c r="AJ11" s="792"/>
      <c r="AK11" s="792"/>
    </row>
    <row r="12" spans="1:37" ht="15" customHeight="1" x14ac:dyDescent="0.15">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row>
    <row r="13" spans="1:37" ht="30" customHeight="1" x14ac:dyDescent="0.15">
      <c r="A13" s="8"/>
      <c r="B13" s="74" t="s">
        <v>1</v>
      </c>
      <c r="C13" s="405" t="s">
        <v>4</v>
      </c>
      <c r="D13" s="406"/>
      <c r="E13" s="407"/>
      <c r="F13" s="285" t="str">
        <f>IF($C$4="","",$C$4)</f>
        <v>Ａ</v>
      </c>
      <c r="G13" s="286"/>
      <c r="H13" s="77" t="s">
        <v>237</v>
      </c>
      <c r="I13" s="283" t="s">
        <v>338</v>
      </c>
      <c r="J13" s="284"/>
      <c r="K13" s="146" t="s">
        <v>238</v>
      </c>
      <c r="L13" s="147"/>
      <c r="M13" s="148"/>
      <c r="N13" s="149"/>
      <c r="O13" s="10"/>
      <c r="P13" s="434" t="s">
        <v>201</v>
      </c>
      <c r="Q13" s="434"/>
      <c r="R13" s="434"/>
      <c r="S13" s="434"/>
      <c r="T13" s="434"/>
      <c r="U13" s="434"/>
      <c r="V13" s="434"/>
      <c r="W13" s="434"/>
      <c r="X13" s="434"/>
      <c r="Y13" s="434"/>
      <c r="Z13" s="434"/>
      <c r="AA13" s="434"/>
      <c r="AB13" s="434"/>
      <c r="AC13" s="434"/>
      <c r="AD13" s="8"/>
    </row>
    <row r="14" spans="1:37" ht="15" customHeight="1" x14ac:dyDescent="0.1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row>
    <row r="15" spans="1:37" ht="30" customHeight="1" x14ac:dyDescent="0.15">
      <c r="A15" s="8"/>
      <c r="B15" s="348" t="s">
        <v>3</v>
      </c>
      <c r="C15" s="430" t="s">
        <v>7</v>
      </c>
      <c r="D15" s="421"/>
      <c r="E15" s="422"/>
      <c r="F15" s="446" t="str">
        <f>PHONETIC(F16)</f>
        <v/>
      </c>
      <c r="G15" s="447"/>
      <c r="H15" s="447"/>
      <c r="I15" s="447"/>
      <c r="J15" s="447"/>
      <c r="K15" s="447"/>
      <c r="L15" s="447"/>
      <c r="M15" s="447"/>
      <c r="N15" s="448"/>
      <c r="O15" s="8"/>
      <c r="P15" s="442" t="s">
        <v>202</v>
      </c>
      <c r="Q15" s="442"/>
      <c r="R15" s="442"/>
      <c r="S15" s="442"/>
      <c r="T15" s="442"/>
      <c r="U15" s="442"/>
      <c r="V15" s="442"/>
      <c r="W15" s="442"/>
      <c r="X15" s="442"/>
      <c r="Y15" s="442"/>
      <c r="Z15" s="442"/>
      <c r="AA15" s="442"/>
      <c r="AB15" s="442"/>
      <c r="AC15" s="442"/>
      <c r="AD15" s="8"/>
    </row>
    <row r="16" spans="1:37" ht="30" customHeight="1" x14ac:dyDescent="0.15">
      <c r="A16" s="8"/>
      <c r="B16" s="350"/>
      <c r="C16" s="431" t="s">
        <v>8</v>
      </c>
      <c r="D16" s="432"/>
      <c r="E16" s="433"/>
      <c r="F16" s="443"/>
      <c r="G16" s="444"/>
      <c r="H16" s="444"/>
      <c r="I16" s="444"/>
      <c r="J16" s="444"/>
      <c r="K16" s="444"/>
      <c r="L16" s="444"/>
      <c r="M16" s="444"/>
      <c r="N16" s="445"/>
      <c r="O16" s="8"/>
      <c r="P16" s="442"/>
      <c r="Q16" s="442"/>
      <c r="R16" s="442"/>
      <c r="S16" s="442"/>
      <c r="T16" s="442"/>
      <c r="U16" s="442"/>
      <c r="V16" s="442"/>
      <c r="W16" s="442"/>
      <c r="X16" s="442"/>
      <c r="Y16" s="442"/>
      <c r="Z16" s="442"/>
      <c r="AA16" s="442"/>
      <c r="AB16" s="442"/>
      <c r="AC16" s="442"/>
      <c r="AD16" s="8"/>
    </row>
    <row r="17" spans="1:30" ht="30" customHeight="1" x14ac:dyDescent="0.15">
      <c r="A17" s="8"/>
      <c r="B17" s="380" t="s">
        <v>6</v>
      </c>
      <c r="C17" s="435" t="s">
        <v>163</v>
      </c>
      <c r="D17" s="424"/>
      <c r="E17" s="79" t="s">
        <v>46</v>
      </c>
      <c r="F17" s="455" t="str">
        <f>PHONETIC(F18)</f>
        <v/>
      </c>
      <c r="G17" s="456"/>
      <c r="H17" s="456"/>
      <c r="I17" s="456"/>
      <c r="J17" s="456"/>
      <c r="K17" s="456"/>
      <c r="L17" s="456"/>
      <c r="M17" s="456"/>
      <c r="N17" s="457"/>
      <c r="O17" s="8"/>
      <c r="P17" s="321" t="s">
        <v>207</v>
      </c>
      <c r="Q17" s="321"/>
      <c r="R17" s="321"/>
      <c r="S17" s="321"/>
      <c r="T17" s="321"/>
      <c r="U17" s="321"/>
      <c r="V17" s="321"/>
      <c r="W17" s="321"/>
      <c r="X17" s="321"/>
      <c r="Y17" s="321"/>
      <c r="Z17" s="321"/>
      <c r="AA17" s="321"/>
      <c r="AB17" s="321"/>
      <c r="AC17" s="321"/>
      <c r="AD17" s="8"/>
    </row>
    <row r="18" spans="1:30" ht="30" customHeight="1" x14ac:dyDescent="0.15">
      <c r="A18" s="8"/>
      <c r="B18" s="437"/>
      <c r="C18" s="465"/>
      <c r="D18" s="466"/>
      <c r="E18" s="80" t="s">
        <v>47</v>
      </c>
      <c r="F18" s="458"/>
      <c r="G18" s="459"/>
      <c r="H18" s="459"/>
      <c r="I18" s="459"/>
      <c r="J18" s="459"/>
      <c r="K18" s="459"/>
      <c r="L18" s="459"/>
      <c r="M18" s="459"/>
      <c r="N18" s="460"/>
      <c r="O18" s="8"/>
      <c r="P18" s="321"/>
      <c r="Q18" s="321"/>
      <c r="R18" s="321"/>
      <c r="S18" s="321"/>
      <c r="T18" s="321"/>
      <c r="U18" s="321"/>
      <c r="V18" s="321"/>
      <c r="W18" s="321"/>
      <c r="X18" s="321"/>
      <c r="Y18" s="321"/>
      <c r="Z18" s="321"/>
      <c r="AA18" s="321"/>
      <c r="AB18" s="321"/>
      <c r="AC18" s="321"/>
      <c r="AD18" s="8"/>
    </row>
    <row r="19" spans="1:30" ht="15" customHeight="1" x14ac:dyDescent="0.15">
      <c r="A19" s="8"/>
      <c r="B19" s="81"/>
      <c r="C19" s="82"/>
      <c r="D19" s="82"/>
      <c r="E19" s="82"/>
      <c r="F19" s="83"/>
      <c r="G19" s="83"/>
      <c r="H19" s="83"/>
      <c r="I19" s="83"/>
      <c r="J19" s="83"/>
      <c r="K19" s="83"/>
      <c r="L19" s="83"/>
      <c r="M19" s="83"/>
      <c r="N19" s="83"/>
      <c r="O19" s="8"/>
      <c r="P19" s="84"/>
      <c r="Q19" s="84"/>
      <c r="R19" s="84"/>
      <c r="S19" s="84"/>
      <c r="T19" s="84"/>
      <c r="U19" s="84"/>
      <c r="V19" s="84"/>
      <c r="W19" s="84"/>
      <c r="X19" s="84"/>
      <c r="Y19" s="84"/>
      <c r="Z19" s="84"/>
      <c r="AA19" s="84"/>
      <c r="AB19" s="84"/>
      <c r="AC19" s="84"/>
      <c r="AD19" s="8"/>
    </row>
    <row r="20" spans="1:30" ht="30" customHeight="1" x14ac:dyDescent="0.15">
      <c r="A20" s="8"/>
      <c r="B20" s="74" t="s">
        <v>156</v>
      </c>
      <c r="C20" s="405" t="s">
        <v>52</v>
      </c>
      <c r="D20" s="406"/>
      <c r="E20" s="407"/>
      <c r="F20" s="464"/>
      <c r="G20" s="464"/>
      <c r="H20" s="464"/>
      <c r="I20" s="464"/>
      <c r="J20" s="464"/>
      <c r="K20" s="85" t="s">
        <v>53</v>
      </c>
      <c r="L20" s="86"/>
      <c r="M20" s="86"/>
      <c r="N20" s="87"/>
      <c r="O20" s="8"/>
      <c r="P20" s="318" t="s">
        <v>54</v>
      </c>
      <c r="Q20" s="318"/>
      <c r="R20" s="318"/>
      <c r="S20" s="318"/>
      <c r="T20" s="318"/>
      <c r="U20" s="318"/>
      <c r="V20" s="318"/>
      <c r="W20" s="318"/>
      <c r="X20" s="318"/>
      <c r="Y20" s="318"/>
      <c r="Z20" s="318"/>
      <c r="AA20" s="318"/>
      <c r="AB20" s="318"/>
      <c r="AC20" s="318"/>
      <c r="AD20" s="8"/>
    </row>
    <row r="21" spans="1:30" ht="15" customHeight="1" x14ac:dyDescent="0.1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1:30" ht="30" customHeight="1" x14ac:dyDescent="0.15">
      <c r="A22" s="8"/>
      <c r="B22" s="78" t="s">
        <v>157</v>
      </c>
      <c r="C22" s="405" t="s">
        <v>43</v>
      </c>
      <c r="D22" s="406"/>
      <c r="E22" s="407"/>
      <c r="F22" s="284"/>
      <c r="G22" s="284"/>
      <c r="H22" s="88" t="s">
        <v>44</v>
      </c>
      <c r="I22" s="461" t="s">
        <v>164</v>
      </c>
      <c r="J22" s="462"/>
      <c r="K22" s="463"/>
      <c r="L22" s="284"/>
      <c r="M22" s="284"/>
      <c r="N22" s="89" t="s">
        <v>44</v>
      </c>
      <c r="O22" s="90"/>
      <c r="P22" s="434" t="s">
        <v>205</v>
      </c>
      <c r="Q22" s="434"/>
      <c r="R22" s="434"/>
      <c r="S22" s="434"/>
      <c r="T22" s="434"/>
      <c r="U22" s="434"/>
      <c r="V22" s="434"/>
      <c r="W22" s="434"/>
      <c r="X22" s="434"/>
      <c r="Y22" s="434"/>
      <c r="Z22" s="434"/>
      <c r="AA22" s="434"/>
      <c r="AB22" s="434"/>
      <c r="AC22" s="434"/>
      <c r="AD22" s="8"/>
    </row>
    <row r="23" spans="1:30" ht="30" customHeight="1" x14ac:dyDescent="0.15">
      <c r="A23" s="8"/>
      <c r="B23" s="453" t="s">
        <v>158</v>
      </c>
      <c r="C23" s="412" t="s">
        <v>45</v>
      </c>
      <c r="D23" s="413"/>
      <c r="E23" s="79" t="s">
        <v>46</v>
      </c>
      <c r="F23" s="455" t="str">
        <f>PHONETIC(F24)</f>
        <v/>
      </c>
      <c r="G23" s="456"/>
      <c r="H23" s="456"/>
      <c r="I23" s="456"/>
      <c r="J23" s="456"/>
      <c r="K23" s="456"/>
      <c r="L23" s="456"/>
      <c r="M23" s="456"/>
      <c r="N23" s="457"/>
      <c r="O23" s="90"/>
      <c r="P23" s="318" t="s">
        <v>206</v>
      </c>
      <c r="Q23" s="318"/>
      <c r="R23" s="318"/>
      <c r="S23" s="318"/>
      <c r="T23" s="318"/>
      <c r="U23" s="318"/>
      <c r="V23" s="318"/>
      <c r="W23" s="318"/>
      <c r="X23" s="318"/>
      <c r="Y23" s="318"/>
      <c r="Z23" s="318"/>
      <c r="AA23" s="318"/>
      <c r="AB23" s="318"/>
      <c r="AC23" s="318"/>
      <c r="AD23" s="8"/>
    </row>
    <row r="24" spans="1:30" ht="30" customHeight="1" x14ac:dyDescent="0.15">
      <c r="A24" s="8"/>
      <c r="B24" s="454"/>
      <c r="C24" s="418"/>
      <c r="D24" s="419"/>
      <c r="E24" s="80" t="s">
        <v>47</v>
      </c>
      <c r="F24" s="443"/>
      <c r="G24" s="444"/>
      <c r="H24" s="444"/>
      <c r="I24" s="444"/>
      <c r="J24" s="444"/>
      <c r="K24" s="444"/>
      <c r="L24" s="444"/>
      <c r="M24" s="444"/>
      <c r="N24" s="445"/>
      <c r="O24" s="90"/>
      <c r="P24" s="318"/>
      <c r="Q24" s="318"/>
      <c r="R24" s="318"/>
      <c r="S24" s="318"/>
      <c r="T24" s="318"/>
      <c r="U24" s="318"/>
      <c r="V24" s="318"/>
      <c r="W24" s="318"/>
      <c r="X24" s="318"/>
      <c r="Y24" s="318"/>
      <c r="Z24" s="318"/>
      <c r="AA24" s="318"/>
      <c r="AB24" s="318"/>
      <c r="AC24" s="318"/>
      <c r="AD24" s="8"/>
    </row>
    <row r="25" spans="1:30" ht="15" customHeight="1" x14ac:dyDescent="0.15">
      <c r="A25" s="8"/>
      <c r="B25" s="8"/>
      <c r="C25" s="91"/>
      <c r="D25" s="8"/>
      <c r="E25" s="8"/>
      <c r="F25" s="8"/>
      <c r="G25" s="8"/>
      <c r="H25" s="92"/>
      <c r="I25" s="8"/>
      <c r="J25" s="8"/>
      <c r="K25" s="8"/>
      <c r="L25" s="8"/>
      <c r="M25" s="8"/>
      <c r="N25" s="8"/>
      <c r="O25" s="8"/>
      <c r="P25" s="8"/>
      <c r="Q25" s="8"/>
      <c r="R25" s="8"/>
      <c r="S25" s="8"/>
      <c r="T25" s="8"/>
      <c r="U25" s="8"/>
      <c r="V25" s="8"/>
      <c r="W25" s="8"/>
      <c r="X25" s="8"/>
      <c r="Y25" s="8"/>
      <c r="Z25" s="8"/>
      <c r="AA25" s="8"/>
      <c r="AB25" s="8"/>
      <c r="AC25" s="8"/>
      <c r="AD25" s="8"/>
    </row>
    <row r="26" spans="1:30" ht="30" customHeight="1" x14ac:dyDescent="0.15">
      <c r="A26" s="8"/>
      <c r="B26" s="348" t="s">
        <v>159</v>
      </c>
      <c r="C26" s="435" t="s">
        <v>165</v>
      </c>
      <c r="D26" s="439"/>
      <c r="E26" s="79" t="s">
        <v>46</v>
      </c>
      <c r="F26" s="455" t="str">
        <f>PHONETIC(F27)</f>
        <v/>
      </c>
      <c r="G26" s="456"/>
      <c r="H26" s="456"/>
      <c r="I26" s="456"/>
      <c r="J26" s="456"/>
      <c r="K26" s="456"/>
      <c r="L26" s="456"/>
      <c r="M26" s="456"/>
      <c r="N26" s="457"/>
      <c r="O26" s="8"/>
      <c r="P26" s="318" t="s">
        <v>204</v>
      </c>
      <c r="Q26" s="318"/>
      <c r="R26" s="318"/>
      <c r="S26" s="318"/>
      <c r="T26" s="318"/>
      <c r="U26" s="318"/>
      <c r="V26" s="318"/>
      <c r="W26" s="318"/>
      <c r="X26" s="318"/>
      <c r="Y26" s="318"/>
      <c r="Z26" s="318"/>
      <c r="AA26" s="318"/>
      <c r="AB26" s="318"/>
      <c r="AC26" s="318"/>
      <c r="AD26" s="8"/>
    </row>
    <row r="27" spans="1:30" ht="30" customHeight="1" x14ac:dyDescent="0.15">
      <c r="A27" s="8"/>
      <c r="B27" s="349"/>
      <c r="C27" s="437"/>
      <c r="D27" s="440"/>
      <c r="E27" s="80" t="s">
        <v>47</v>
      </c>
      <c r="F27" s="458"/>
      <c r="G27" s="459"/>
      <c r="H27" s="459"/>
      <c r="I27" s="459"/>
      <c r="J27" s="459"/>
      <c r="K27" s="459"/>
      <c r="L27" s="459"/>
      <c r="M27" s="459"/>
      <c r="N27" s="460"/>
      <c r="O27" s="8"/>
      <c r="P27" s="318"/>
      <c r="Q27" s="318"/>
      <c r="R27" s="318"/>
      <c r="S27" s="318"/>
      <c r="T27" s="318"/>
      <c r="U27" s="318"/>
      <c r="V27" s="318"/>
      <c r="W27" s="318"/>
      <c r="X27" s="318"/>
      <c r="Y27" s="318"/>
      <c r="Z27" s="318"/>
      <c r="AA27" s="318"/>
      <c r="AB27" s="318"/>
      <c r="AC27" s="318"/>
      <c r="AD27" s="8"/>
    </row>
    <row r="28" spans="1:30" ht="30" customHeight="1" x14ac:dyDescent="0.15">
      <c r="A28" s="8"/>
      <c r="B28" s="437"/>
      <c r="C28" s="468" t="s">
        <v>9</v>
      </c>
      <c r="D28" s="388"/>
      <c r="E28" s="429"/>
      <c r="F28" s="408"/>
      <c r="G28" s="409"/>
      <c r="H28" s="409"/>
      <c r="I28" s="409"/>
      <c r="J28" s="409"/>
      <c r="K28" s="409"/>
      <c r="L28" s="409"/>
      <c r="M28" s="409"/>
      <c r="N28" s="410"/>
      <c r="O28" s="8"/>
      <c r="P28" s="321" t="s">
        <v>208</v>
      </c>
      <c r="Q28" s="321"/>
      <c r="R28" s="321"/>
      <c r="S28" s="321"/>
      <c r="T28" s="321"/>
      <c r="U28" s="321"/>
      <c r="V28" s="321"/>
      <c r="W28" s="321"/>
      <c r="X28" s="321"/>
      <c r="Y28" s="321"/>
      <c r="Z28" s="321"/>
      <c r="AA28" s="321"/>
      <c r="AB28" s="321"/>
      <c r="AC28" s="321"/>
      <c r="AD28" s="8"/>
    </row>
    <row r="29" spans="1:30" ht="15" customHeight="1" x14ac:dyDescent="0.1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row>
    <row r="30" spans="1:30" ht="30" customHeight="1" x14ac:dyDescent="0.15">
      <c r="A30" s="8"/>
      <c r="B30" s="348" t="s">
        <v>160</v>
      </c>
      <c r="C30" s="412" t="s">
        <v>166</v>
      </c>
      <c r="D30" s="414"/>
      <c r="E30" s="26" t="s">
        <v>167</v>
      </c>
      <c r="F30" s="408"/>
      <c r="G30" s="409"/>
      <c r="H30" s="409"/>
      <c r="I30" s="409"/>
      <c r="J30" s="409"/>
      <c r="K30" s="409"/>
      <c r="L30" s="409"/>
      <c r="M30" s="409"/>
      <c r="N30" s="410"/>
      <c r="O30" s="8"/>
      <c r="P30" s="11" t="str">
        <f>$AE$4</f>
        <v>Ⅰ．行進曲「煌めきの朝」</v>
      </c>
      <c r="Q30" s="11"/>
      <c r="R30" s="11"/>
      <c r="S30" s="11"/>
      <c r="T30" s="11"/>
      <c r="U30" s="93"/>
      <c r="V30" s="61"/>
      <c r="W30" s="61"/>
      <c r="X30" s="61"/>
      <c r="Y30" s="61"/>
      <c r="Z30" s="61"/>
      <c r="AA30" s="61"/>
      <c r="AB30" s="61"/>
      <c r="AC30" s="61"/>
      <c r="AD30" s="8"/>
    </row>
    <row r="31" spans="1:30" ht="30" customHeight="1" x14ac:dyDescent="0.15">
      <c r="A31" s="8"/>
      <c r="B31" s="349"/>
      <c r="C31" s="418"/>
      <c r="D31" s="420"/>
      <c r="E31" s="74" t="s">
        <v>168</v>
      </c>
      <c r="F31" s="469"/>
      <c r="G31" s="470"/>
      <c r="H31" s="470"/>
      <c r="I31" s="470"/>
      <c r="J31" s="470"/>
      <c r="K31" s="470"/>
      <c r="L31" s="470"/>
      <c r="M31" s="470"/>
      <c r="N31" s="471"/>
      <c r="O31" s="8"/>
      <c r="P31" s="11" t="str">
        <f>$AE$5</f>
        <v>Ⅱ．ポロネーズとアリア 〜吹奏楽のために〜</v>
      </c>
      <c r="Q31" s="11"/>
      <c r="R31" s="11"/>
      <c r="S31" s="11"/>
      <c r="T31" s="11"/>
      <c r="U31" s="11"/>
      <c r="V31" s="61"/>
      <c r="W31" s="61"/>
      <c r="X31" s="61"/>
      <c r="Y31" s="61"/>
      <c r="Z31" s="61"/>
      <c r="AA31" s="61"/>
      <c r="AB31" s="61"/>
      <c r="AC31" s="61"/>
      <c r="AD31" s="8"/>
    </row>
    <row r="32" spans="1:30" ht="30" customHeight="1" x14ac:dyDescent="0.15">
      <c r="A32" s="8"/>
      <c r="B32" s="349"/>
      <c r="C32" s="467" t="s">
        <v>169</v>
      </c>
      <c r="D32" s="467"/>
      <c r="E32" s="467"/>
      <c r="F32" s="408"/>
      <c r="G32" s="409"/>
      <c r="H32" s="409"/>
      <c r="I32" s="409"/>
      <c r="J32" s="409"/>
      <c r="K32" s="409"/>
      <c r="L32" s="409"/>
      <c r="M32" s="409"/>
      <c r="N32" s="410"/>
      <c r="O32" s="8"/>
      <c r="P32" s="11" t="str">
        <f>$AE$6</f>
        <v>Ⅲ．レトロ</v>
      </c>
      <c r="Q32" s="11"/>
      <c r="R32" s="11"/>
      <c r="S32" s="11"/>
      <c r="T32" s="11"/>
      <c r="U32" s="11"/>
      <c r="V32" s="61"/>
      <c r="W32" s="61"/>
      <c r="X32" s="61"/>
      <c r="Y32" s="61"/>
      <c r="Z32" s="61"/>
      <c r="AA32" s="61"/>
      <c r="AB32" s="61"/>
      <c r="AC32" s="61"/>
      <c r="AD32" s="8"/>
    </row>
    <row r="33" spans="1:30" ht="30" customHeight="1" x14ac:dyDescent="0.15">
      <c r="A33" s="8"/>
      <c r="B33" s="350"/>
      <c r="C33" s="467" t="s">
        <v>170</v>
      </c>
      <c r="D33" s="467"/>
      <c r="E33" s="467"/>
      <c r="F33" s="408"/>
      <c r="G33" s="409"/>
      <c r="H33" s="409"/>
      <c r="I33" s="409"/>
      <c r="J33" s="409"/>
      <c r="K33" s="409"/>
      <c r="L33" s="409"/>
      <c r="M33" s="409"/>
      <c r="N33" s="410"/>
      <c r="O33" s="8"/>
      <c r="P33" s="11" t="str">
        <f>$AE$7</f>
        <v>Ⅳ．マーチ「ペガサスの夢」</v>
      </c>
      <c r="Q33" s="11"/>
      <c r="R33" s="11"/>
      <c r="S33" s="11"/>
      <c r="T33" s="11"/>
      <c r="U33" s="11"/>
      <c r="V33" s="61"/>
      <c r="W33" s="61"/>
      <c r="X33" s="61"/>
      <c r="Y33" s="61"/>
      <c r="Z33" s="61"/>
      <c r="AA33" s="61"/>
      <c r="AB33" s="61"/>
      <c r="AC33" s="61"/>
      <c r="AD33" s="8"/>
    </row>
    <row r="34" spans="1:30" ht="15" customHeight="1" x14ac:dyDescent="0.15">
      <c r="A34" s="8"/>
      <c r="B34" s="8"/>
      <c r="C34" s="8"/>
      <c r="D34" s="8"/>
      <c r="E34" s="8"/>
      <c r="F34" s="8"/>
      <c r="G34" s="8"/>
      <c r="H34" s="8"/>
      <c r="I34" s="8"/>
      <c r="J34" s="8"/>
      <c r="K34" s="8"/>
      <c r="L34" s="8"/>
      <c r="M34" s="8"/>
      <c r="N34" s="8"/>
      <c r="O34" s="8"/>
      <c r="P34" s="11"/>
      <c r="Q34" s="11"/>
      <c r="R34" s="11"/>
      <c r="S34" s="11"/>
      <c r="T34" s="11"/>
      <c r="U34" s="11"/>
      <c r="V34" s="61"/>
      <c r="W34" s="61"/>
      <c r="X34" s="61"/>
      <c r="Y34" s="61"/>
      <c r="Z34" s="61"/>
      <c r="AA34" s="61"/>
      <c r="AB34" s="61"/>
      <c r="AC34" s="61"/>
      <c r="AD34" s="8"/>
    </row>
    <row r="35" spans="1:30" ht="30" customHeight="1" x14ac:dyDescent="0.15">
      <c r="A35" s="8"/>
      <c r="B35" s="74" t="s">
        <v>161</v>
      </c>
      <c r="C35" s="405" t="s">
        <v>48</v>
      </c>
      <c r="D35" s="406"/>
      <c r="E35" s="407"/>
      <c r="F35" s="408"/>
      <c r="G35" s="409"/>
      <c r="H35" s="409"/>
      <c r="I35" s="409"/>
      <c r="J35" s="409"/>
      <c r="K35" s="409"/>
      <c r="L35" s="409"/>
      <c r="M35" s="409"/>
      <c r="N35" s="410"/>
      <c r="O35" s="10"/>
      <c r="P35" s="411" t="s">
        <v>144</v>
      </c>
      <c r="Q35" s="411"/>
      <c r="R35" s="411"/>
      <c r="S35" s="411"/>
      <c r="T35" s="411"/>
      <c r="U35" s="411"/>
      <c r="V35" s="411"/>
      <c r="W35" s="411"/>
      <c r="X35" s="411"/>
      <c r="Y35" s="411"/>
      <c r="Z35" s="411"/>
      <c r="AA35" s="411"/>
      <c r="AB35" s="411"/>
      <c r="AC35" s="411"/>
      <c r="AD35" s="8"/>
    </row>
    <row r="36" spans="1:30" ht="1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row>
    <row r="37" spans="1:30" ht="30" customHeight="1" x14ac:dyDescent="0.15">
      <c r="A37" s="8"/>
      <c r="B37" s="348" t="s">
        <v>20</v>
      </c>
      <c r="C37" s="412" t="s">
        <v>134</v>
      </c>
      <c r="D37" s="413"/>
      <c r="E37" s="414"/>
      <c r="F37" s="421" t="s">
        <v>7</v>
      </c>
      <c r="G37" s="422"/>
      <c r="H37" s="325" t="str">
        <f>PHONETIC(H38)</f>
        <v/>
      </c>
      <c r="I37" s="326"/>
      <c r="J37" s="326"/>
      <c r="K37" s="326"/>
      <c r="L37" s="326"/>
      <c r="M37" s="326"/>
      <c r="N37" s="326"/>
      <c r="O37" s="353" t="s">
        <v>217</v>
      </c>
      <c r="P37" s="354"/>
      <c r="Q37" s="359"/>
      <c r="R37" s="360"/>
      <c r="S37" s="8"/>
      <c r="T37" s="320" t="s">
        <v>210</v>
      </c>
      <c r="U37" s="320"/>
      <c r="V37" s="320"/>
      <c r="W37" s="320"/>
      <c r="X37" s="320"/>
      <c r="Y37" s="320"/>
      <c r="Z37" s="320"/>
      <c r="AA37" s="320"/>
      <c r="AB37" s="320"/>
      <c r="AC37" s="320"/>
      <c r="AD37" s="8"/>
    </row>
    <row r="38" spans="1:30" ht="30" customHeight="1" x14ac:dyDescent="0.15">
      <c r="A38" s="8"/>
      <c r="B38" s="349"/>
      <c r="C38" s="415"/>
      <c r="D38" s="416"/>
      <c r="E38" s="417"/>
      <c r="F38" s="427" t="s">
        <v>11</v>
      </c>
      <c r="G38" s="428"/>
      <c r="H38" s="327"/>
      <c r="I38" s="328"/>
      <c r="J38" s="328"/>
      <c r="K38" s="328"/>
      <c r="L38" s="328"/>
      <c r="M38" s="328"/>
      <c r="N38" s="328"/>
      <c r="O38" s="355"/>
      <c r="P38" s="356"/>
      <c r="Q38" s="361"/>
      <c r="R38" s="362"/>
      <c r="S38" s="8"/>
      <c r="T38" s="321" t="s">
        <v>21</v>
      </c>
      <c r="U38" s="321"/>
      <c r="V38" s="321"/>
      <c r="W38" s="321"/>
      <c r="X38" s="321"/>
      <c r="Y38" s="321"/>
      <c r="Z38" s="321"/>
      <c r="AA38" s="321"/>
      <c r="AB38" s="321"/>
      <c r="AC38" s="321"/>
      <c r="AD38" s="8"/>
    </row>
    <row r="39" spans="1:30" ht="30" customHeight="1" x14ac:dyDescent="0.15">
      <c r="A39" s="8"/>
      <c r="B39" s="349"/>
      <c r="C39" s="415"/>
      <c r="D39" s="416"/>
      <c r="E39" s="417"/>
      <c r="F39" s="388" t="s">
        <v>171</v>
      </c>
      <c r="G39" s="429"/>
      <c r="H39" s="329"/>
      <c r="I39" s="324"/>
      <c r="J39" s="324"/>
      <c r="K39" s="324"/>
      <c r="L39" s="324"/>
      <c r="M39" s="324"/>
      <c r="N39" s="324"/>
      <c r="O39" s="357"/>
      <c r="P39" s="358"/>
      <c r="Q39" s="363"/>
      <c r="R39" s="364"/>
      <c r="S39" s="8"/>
      <c r="T39" s="322" t="s">
        <v>22</v>
      </c>
      <c r="U39" s="322"/>
      <c r="V39" s="322"/>
      <c r="W39" s="322"/>
      <c r="X39" s="322"/>
      <c r="Y39" s="322"/>
      <c r="Z39" s="322"/>
      <c r="AA39" s="322"/>
      <c r="AB39" s="322"/>
      <c r="AC39" s="322"/>
      <c r="AD39" s="8"/>
    </row>
    <row r="40" spans="1:30" ht="30" customHeight="1" x14ac:dyDescent="0.15">
      <c r="A40" s="8"/>
      <c r="B40" s="349"/>
      <c r="C40" s="415"/>
      <c r="D40" s="416"/>
      <c r="E40" s="417"/>
      <c r="F40" s="423" t="s">
        <v>12</v>
      </c>
      <c r="G40" s="424"/>
      <c r="H40" s="330"/>
      <c r="I40" s="331"/>
      <c r="J40" s="331"/>
      <c r="K40" s="331"/>
      <c r="L40" s="331"/>
      <c r="M40" s="331"/>
      <c r="N40" s="332"/>
      <c r="O40" s="435" t="s">
        <v>209</v>
      </c>
      <c r="P40" s="436"/>
      <c r="Q40" s="351"/>
      <c r="R40" s="352"/>
      <c r="S40" s="8"/>
      <c r="T40" s="322" t="s">
        <v>211</v>
      </c>
      <c r="U40" s="322"/>
      <c r="V40" s="322"/>
      <c r="W40" s="322"/>
      <c r="X40" s="322"/>
      <c r="Y40" s="322"/>
      <c r="Z40" s="322"/>
      <c r="AA40" s="322"/>
      <c r="AB40" s="322"/>
      <c r="AC40" s="322"/>
      <c r="AD40" s="8"/>
    </row>
    <row r="41" spans="1:30" ht="30" customHeight="1" x14ac:dyDescent="0.15">
      <c r="A41" s="8"/>
      <c r="B41" s="349"/>
      <c r="C41" s="415"/>
      <c r="D41" s="416"/>
      <c r="E41" s="417"/>
      <c r="F41" s="425"/>
      <c r="G41" s="426"/>
      <c r="H41" s="333"/>
      <c r="I41" s="334"/>
      <c r="J41" s="334"/>
      <c r="K41" s="334"/>
      <c r="L41" s="334"/>
      <c r="M41" s="334"/>
      <c r="N41" s="335"/>
      <c r="O41" s="381"/>
      <c r="P41" s="428"/>
      <c r="Q41" s="346"/>
      <c r="R41" s="347"/>
      <c r="S41" s="8"/>
      <c r="T41" s="321" t="s">
        <v>49</v>
      </c>
      <c r="U41" s="321"/>
      <c r="V41" s="321"/>
      <c r="W41" s="321"/>
      <c r="X41" s="321"/>
      <c r="Y41" s="321"/>
      <c r="Z41" s="321"/>
      <c r="AA41" s="321"/>
      <c r="AB41" s="321"/>
      <c r="AC41" s="321"/>
      <c r="AD41" s="8"/>
    </row>
    <row r="42" spans="1:30" ht="30" customHeight="1" x14ac:dyDescent="0.15">
      <c r="A42" s="8"/>
      <c r="B42" s="349"/>
      <c r="C42" s="415"/>
      <c r="D42" s="416"/>
      <c r="E42" s="417"/>
      <c r="F42" s="425"/>
      <c r="G42" s="426"/>
      <c r="H42" s="333"/>
      <c r="I42" s="334"/>
      <c r="J42" s="334"/>
      <c r="K42" s="334"/>
      <c r="L42" s="334"/>
      <c r="M42" s="334"/>
      <c r="N42" s="335"/>
      <c r="O42" s="381"/>
      <c r="P42" s="428"/>
      <c r="Q42" s="346"/>
      <c r="R42" s="347"/>
      <c r="S42" s="8"/>
      <c r="T42" s="321" t="s">
        <v>50</v>
      </c>
      <c r="U42" s="321"/>
      <c r="V42" s="321"/>
      <c r="W42" s="321"/>
      <c r="X42" s="321"/>
      <c r="Y42" s="321"/>
      <c r="Z42" s="321"/>
      <c r="AA42" s="321"/>
      <c r="AB42" s="321"/>
      <c r="AC42" s="321"/>
      <c r="AD42" s="8"/>
    </row>
    <row r="43" spans="1:30" ht="30" customHeight="1" x14ac:dyDescent="0.15">
      <c r="A43" s="8"/>
      <c r="B43" s="349"/>
      <c r="C43" s="415"/>
      <c r="D43" s="416"/>
      <c r="E43" s="417"/>
      <c r="F43" s="425"/>
      <c r="G43" s="426"/>
      <c r="H43" s="333"/>
      <c r="I43" s="334"/>
      <c r="J43" s="334"/>
      <c r="K43" s="334"/>
      <c r="L43" s="334"/>
      <c r="M43" s="334"/>
      <c r="N43" s="335"/>
      <c r="O43" s="381"/>
      <c r="P43" s="428"/>
      <c r="Q43" s="346"/>
      <c r="R43" s="347"/>
      <c r="S43" s="8"/>
      <c r="T43" s="8"/>
      <c r="U43" s="94"/>
      <c r="V43" s="94"/>
      <c r="W43" s="94"/>
      <c r="X43" s="94"/>
      <c r="Y43" s="94"/>
      <c r="Z43" s="94"/>
      <c r="AA43" s="94"/>
      <c r="AB43" s="94"/>
      <c r="AC43" s="94"/>
      <c r="AD43" s="8"/>
    </row>
    <row r="44" spans="1:30" ht="30" customHeight="1" x14ac:dyDescent="0.15">
      <c r="A44" s="8"/>
      <c r="B44" s="349"/>
      <c r="C44" s="415"/>
      <c r="D44" s="416"/>
      <c r="E44" s="417"/>
      <c r="F44" s="425"/>
      <c r="G44" s="426"/>
      <c r="H44" s="336"/>
      <c r="I44" s="337"/>
      <c r="J44" s="337"/>
      <c r="K44" s="337"/>
      <c r="L44" s="337"/>
      <c r="M44" s="337"/>
      <c r="N44" s="338"/>
      <c r="O44" s="437"/>
      <c r="P44" s="438"/>
      <c r="Q44" s="397"/>
      <c r="R44" s="398"/>
      <c r="S44" s="8"/>
      <c r="T44" s="8"/>
      <c r="U44" s="94"/>
      <c r="V44" s="94"/>
      <c r="W44" s="94"/>
      <c r="X44" s="94"/>
      <c r="Y44" s="94"/>
      <c r="Z44" s="94"/>
      <c r="AA44" s="94"/>
      <c r="AB44" s="94"/>
      <c r="AC44" s="94"/>
      <c r="AD44" s="8"/>
    </row>
    <row r="45" spans="1:30" ht="30" customHeight="1" x14ac:dyDescent="0.15">
      <c r="A45" s="8"/>
      <c r="B45" s="349"/>
      <c r="C45" s="415"/>
      <c r="D45" s="416"/>
      <c r="E45" s="417"/>
      <c r="F45" s="439" t="s">
        <v>13</v>
      </c>
      <c r="G45" s="436"/>
      <c r="H45" s="107" t="s">
        <v>7</v>
      </c>
      <c r="I45" s="325" t="str">
        <f>PHONETIC(I46)</f>
        <v/>
      </c>
      <c r="J45" s="326"/>
      <c r="K45" s="326"/>
      <c r="L45" s="326"/>
      <c r="M45" s="326"/>
      <c r="N45" s="342"/>
      <c r="O45" s="8"/>
      <c r="P45" s="8"/>
      <c r="Q45" s="8"/>
      <c r="R45" s="8"/>
      <c r="S45" s="8"/>
      <c r="T45" s="8"/>
      <c r="U45" s="8"/>
      <c r="V45" s="8"/>
      <c r="W45" s="8"/>
      <c r="X45" s="8"/>
      <c r="Y45" s="8"/>
      <c r="Z45" s="8"/>
      <c r="AA45" s="8"/>
      <c r="AB45" s="8"/>
      <c r="AC45" s="8"/>
      <c r="AD45" s="8"/>
    </row>
    <row r="46" spans="1:30" ht="30" customHeight="1" x14ac:dyDescent="0.15">
      <c r="A46" s="8"/>
      <c r="B46" s="349"/>
      <c r="C46" s="415"/>
      <c r="D46" s="416"/>
      <c r="E46" s="417"/>
      <c r="F46" s="427"/>
      <c r="G46" s="428"/>
      <c r="H46" s="108" t="s">
        <v>11</v>
      </c>
      <c r="I46" s="327"/>
      <c r="J46" s="328"/>
      <c r="K46" s="328"/>
      <c r="L46" s="328"/>
      <c r="M46" s="328"/>
      <c r="N46" s="343"/>
      <c r="O46" s="8"/>
      <c r="P46" s="8"/>
      <c r="Q46" s="8"/>
      <c r="R46" s="8"/>
      <c r="S46" s="8"/>
      <c r="T46" s="8"/>
      <c r="U46" s="8"/>
      <c r="V46" s="8"/>
      <c r="W46" s="8"/>
      <c r="X46" s="8"/>
      <c r="Y46" s="8"/>
      <c r="Z46" s="8"/>
      <c r="AA46" s="8"/>
      <c r="AB46" s="8"/>
      <c r="AC46" s="8"/>
      <c r="AD46" s="8"/>
    </row>
    <row r="47" spans="1:30" ht="30" customHeight="1" x14ac:dyDescent="0.15">
      <c r="A47" s="8"/>
      <c r="B47" s="349"/>
      <c r="C47" s="415"/>
      <c r="D47" s="416"/>
      <c r="E47" s="417"/>
      <c r="F47" s="440"/>
      <c r="G47" s="438"/>
      <c r="H47" s="26" t="s">
        <v>171</v>
      </c>
      <c r="I47" s="329"/>
      <c r="J47" s="324"/>
      <c r="K47" s="324"/>
      <c r="L47" s="324"/>
      <c r="M47" s="324"/>
      <c r="N47" s="344"/>
      <c r="O47" s="8"/>
      <c r="P47" s="8"/>
      <c r="Q47" s="8"/>
      <c r="R47" s="8"/>
      <c r="S47" s="8"/>
      <c r="T47" s="8"/>
      <c r="U47" s="8"/>
      <c r="V47" s="8"/>
      <c r="W47" s="8"/>
      <c r="X47" s="8"/>
      <c r="Y47" s="8"/>
      <c r="Z47" s="8"/>
      <c r="AA47" s="8"/>
      <c r="AB47" s="8"/>
      <c r="AC47" s="8"/>
      <c r="AD47" s="8"/>
    </row>
    <row r="48" spans="1:30" ht="30" customHeight="1" x14ac:dyDescent="0.15">
      <c r="A48" s="8"/>
      <c r="B48" s="349"/>
      <c r="C48" s="415"/>
      <c r="D48" s="416"/>
      <c r="E48" s="417"/>
      <c r="F48" s="439" t="s">
        <v>14</v>
      </c>
      <c r="G48" s="436"/>
      <c r="H48" s="108" t="s">
        <v>11</v>
      </c>
      <c r="I48" s="339"/>
      <c r="J48" s="340"/>
      <c r="K48" s="340"/>
      <c r="L48" s="340"/>
      <c r="M48" s="340"/>
      <c r="N48" s="341"/>
      <c r="O48" s="8"/>
      <c r="P48" s="8"/>
      <c r="Q48" s="8"/>
      <c r="R48" s="8"/>
      <c r="S48" s="8"/>
      <c r="T48" s="8"/>
      <c r="U48" s="8"/>
      <c r="V48" s="8"/>
      <c r="W48" s="8"/>
      <c r="X48" s="8"/>
      <c r="Y48" s="8"/>
      <c r="Z48" s="8"/>
      <c r="AA48" s="8"/>
      <c r="AB48" s="8"/>
      <c r="AC48" s="8"/>
      <c r="AD48" s="8"/>
    </row>
    <row r="49" spans="1:30" ht="30" customHeight="1" x14ac:dyDescent="0.15">
      <c r="A49" s="8"/>
      <c r="B49" s="349"/>
      <c r="C49" s="415"/>
      <c r="D49" s="416"/>
      <c r="E49" s="417"/>
      <c r="F49" s="440"/>
      <c r="G49" s="438"/>
      <c r="H49" s="26" t="s">
        <v>171</v>
      </c>
      <c r="I49" s="329"/>
      <c r="J49" s="324"/>
      <c r="K49" s="324"/>
      <c r="L49" s="324"/>
      <c r="M49" s="324"/>
      <c r="N49" s="344"/>
      <c r="O49" s="8"/>
      <c r="P49" s="8"/>
      <c r="Q49" s="8"/>
      <c r="R49" s="8"/>
      <c r="S49" s="8"/>
      <c r="T49" s="8"/>
      <c r="U49" s="8"/>
      <c r="V49" s="8"/>
      <c r="W49" s="8"/>
      <c r="X49" s="8"/>
      <c r="Y49" s="8"/>
      <c r="Z49" s="8"/>
      <c r="AA49" s="8"/>
      <c r="AB49" s="8"/>
      <c r="AC49" s="8"/>
      <c r="AD49" s="8"/>
    </row>
    <row r="50" spans="1:30" ht="30" customHeight="1" x14ac:dyDescent="0.15">
      <c r="A50" s="8"/>
      <c r="B50" s="350"/>
      <c r="C50" s="418"/>
      <c r="D50" s="419"/>
      <c r="E50" s="420"/>
      <c r="F50" s="388" t="s">
        <v>15</v>
      </c>
      <c r="G50" s="429"/>
      <c r="H50" s="339"/>
      <c r="I50" s="340"/>
      <c r="J50" s="340"/>
      <c r="K50" s="340"/>
      <c r="L50" s="340"/>
      <c r="M50" s="340"/>
      <c r="N50" s="341"/>
      <c r="O50" s="8"/>
      <c r="P50" s="8"/>
      <c r="Q50" s="8"/>
      <c r="R50" s="8"/>
      <c r="S50" s="8"/>
      <c r="T50" s="8"/>
      <c r="U50" s="8"/>
      <c r="V50" s="8"/>
      <c r="W50" s="8"/>
      <c r="X50" s="8"/>
      <c r="Y50" s="8"/>
      <c r="Z50" s="8"/>
      <c r="AA50" s="8"/>
      <c r="AB50" s="8"/>
      <c r="AC50" s="8"/>
      <c r="AD50" s="8"/>
    </row>
    <row r="51" spans="1:30" ht="15" customHeight="1" x14ac:dyDescent="0.15">
      <c r="A51" s="8"/>
      <c r="B51" s="81"/>
      <c r="C51" s="81"/>
      <c r="D51" s="81"/>
      <c r="E51" s="81"/>
      <c r="F51" s="81"/>
      <c r="G51" s="81"/>
      <c r="H51" s="95"/>
      <c r="I51" s="95"/>
      <c r="J51" s="95"/>
      <c r="K51" s="95"/>
      <c r="L51" s="95"/>
      <c r="M51" s="95"/>
      <c r="N51" s="95"/>
      <c r="O51" s="95"/>
      <c r="P51" s="8"/>
      <c r="Q51" s="8"/>
      <c r="R51" s="8"/>
      <c r="S51" s="8"/>
      <c r="T51" s="8"/>
      <c r="U51" s="8"/>
      <c r="V51" s="8"/>
      <c r="W51" s="8"/>
      <c r="X51" s="8"/>
      <c r="Y51" s="8"/>
      <c r="Z51" s="8"/>
      <c r="AA51" s="8"/>
      <c r="AB51" s="8"/>
      <c r="AC51" s="8"/>
      <c r="AD51" s="8"/>
    </row>
    <row r="52" spans="1:30" ht="30" customHeight="1" x14ac:dyDescent="0.15">
      <c r="A52" s="8"/>
      <c r="B52" s="323" t="s">
        <v>10</v>
      </c>
      <c r="C52" s="323"/>
      <c r="D52" s="323"/>
      <c r="E52" s="323"/>
      <c r="F52" s="323"/>
      <c r="G52" s="323"/>
      <c r="H52" s="323"/>
      <c r="I52" s="323"/>
      <c r="J52" s="323"/>
      <c r="K52" s="323"/>
      <c r="L52" s="323"/>
      <c r="M52" s="323"/>
      <c r="N52" s="323"/>
      <c r="O52" s="8"/>
      <c r="P52" s="8"/>
      <c r="Q52" s="8"/>
      <c r="R52" s="8"/>
      <c r="S52" s="8"/>
      <c r="T52" s="96"/>
      <c r="U52" s="96"/>
      <c r="V52" s="96"/>
      <c r="W52" s="96"/>
      <c r="X52" s="96"/>
      <c r="Y52" s="96"/>
      <c r="Z52" s="96"/>
      <c r="AA52" s="96"/>
      <c r="AB52" s="96"/>
      <c r="AC52" s="96"/>
      <c r="AD52" s="8"/>
    </row>
    <row r="53" spans="1:30" ht="30" customHeight="1" x14ac:dyDescent="0.15">
      <c r="A53" s="8"/>
      <c r="B53" s="348" t="s">
        <v>55</v>
      </c>
      <c r="C53" s="97" t="s">
        <v>139</v>
      </c>
      <c r="D53" s="98"/>
      <c r="E53" s="98"/>
      <c r="F53" s="99"/>
      <c r="G53" s="324" t="s">
        <v>51</v>
      </c>
      <c r="H53" s="324"/>
      <c r="I53" s="324"/>
      <c r="J53" s="324"/>
      <c r="K53" s="324"/>
      <c r="L53" s="324"/>
      <c r="M53" s="324"/>
      <c r="N53" s="324"/>
      <c r="O53" s="345"/>
      <c r="P53" s="315" t="s">
        <v>123</v>
      </c>
      <c r="Q53" s="315"/>
      <c r="R53" s="315"/>
      <c r="S53" s="315"/>
      <c r="T53" s="315"/>
      <c r="U53" s="315"/>
      <c r="V53" s="315"/>
      <c r="W53" s="315"/>
      <c r="X53" s="315"/>
      <c r="Y53" s="315"/>
      <c r="Z53" s="315"/>
      <c r="AA53" s="315"/>
      <c r="AB53" s="315"/>
      <c r="AC53" s="315"/>
      <c r="AD53" s="8"/>
    </row>
    <row r="54" spans="1:30" ht="30" customHeight="1" x14ac:dyDescent="0.15">
      <c r="A54" s="8"/>
      <c r="B54" s="349"/>
      <c r="C54" s="100" t="s">
        <v>213</v>
      </c>
      <c r="D54" s="85"/>
      <c r="E54" s="85"/>
      <c r="F54" s="85"/>
      <c r="G54" s="85"/>
      <c r="H54" s="85"/>
      <c r="I54" s="85"/>
      <c r="J54" s="85"/>
      <c r="K54" s="85"/>
      <c r="L54" s="85"/>
      <c r="M54" s="403" t="s">
        <v>338</v>
      </c>
      <c r="N54" s="404"/>
      <c r="O54" s="345"/>
      <c r="P54" s="315"/>
      <c r="Q54" s="315"/>
      <c r="R54" s="315"/>
      <c r="S54" s="315"/>
      <c r="T54" s="315"/>
      <c r="U54" s="315"/>
      <c r="V54" s="315"/>
      <c r="W54" s="315"/>
      <c r="X54" s="315"/>
      <c r="Y54" s="315"/>
      <c r="Z54" s="315"/>
      <c r="AA54" s="315"/>
      <c r="AB54" s="315"/>
      <c r="AC54" s="315"/>
      <c r="AD54" s="8"/>
    </row>
    <row r="55" spans="1:30" ht="30" customHeight="1" x14ac:dyDescent="0.15">
      <c r="A55" s="8"/>
      <c r="B55" s="349"/>
      <c r="C55" s="97" t="s">
        <v>212</v>
      </c>
      <c r="D55" s="98"/>
      <c r="E55" s="98"/>
      <c r="F55" s="98"/>
      <c r="G55" s="98"/>
      <c r="H55" s="98"/>
      <c r="I55" s="98"/>
      <c r="J55" s="98"/>
      <c r="K55" s="98"/>
      <c r="L55" s="98"/>
      <c r="M55" s="403" t="s">
        <v>338</v>
      </c>
      <c r="N55" s="404"/>
      <c r="O55" s="345"/>
      <c r="P55" s="315"/>
      <c r="Q55" s="315"/>
      <c r="R55" s="315"/>
      <c r="S55" s="315"/>
      <c r="T55" s="315"/>
      <c r="U55" s="315"/>
      <c r="V55" s="315"/>
      <c r="W55" s="315"/>
      <c r="X55" s="315"/>
      <c r="Y55" s="315"/>
      <c r="Z55" s="315"/>
      <c r="AA55" s="315"/>
      <c r="AB55" s="315"/>
      <c r="AC55" s="315"/>
      <c r="AD55" s="8"/>
    </row>
    <row r="56" spans="1:30" ht="30" customHeight="1" x14ac:dyDescent="0.15">
      <c r="A56" s="8"/>
      <c r="B56" s="349"/>
      <c r="C56" s="109" t="s">
        <v>216</v>
      </c>
      <c r="D56" s="110"/>
      <c r="E56" s="110"/>
      <c r="F56" s="110"/>
      <c r="G56" s="110"/>
      <c r="H56" s="110"/>
      <c r="I56" s="110"/>
      <c r="J56" s="110"/>
      <c r="K56" s="110"/>
      <c r="L56" s="110"/>
      <c r="M56" s="384" t="s">
        <v>338</v>
      </c>
      <c r="N56" s="385"/>
      <c r="O56" s="345"/>
      <c r="P56" s="315"/>
      <c r="Q56" s="315"/>
      <c r="R56" s="315"/>
      <c r="S56" s="315"/>
      <c r="T56" s="315"/>
      <c r="U56" s="315"/>
      <c r="V56" s="315"/>
      <c r="W56" s="315"/>
      <c r="X56" s="315"/>
      <c r="Y56" s="315"/>
      <c r="Z56" s="315"/>
      <c r="AA56" s="315"/>
      <c r="AB56" s="315"/>
      <c r="AC56" s="315"/>
      <c r="AD56" s="8"/>
    </row>
    <row r="57" spans="1:30" ht="30" customHeight="1" x14ac:dyDescent="0.15">
      <c r="A57" s="8"/>
      <c r="B57" s="349"/>
      <c r="C57" s="111" t="s">
        <v>172</v>
      </c>
      <c r="D57" s="112"/>
      <c r="E57" s="112"/>
      <c r="F57" s="112"/>
      <c r="G57" s="112"/>
      <c r="H57" s="112"/>
      <c r="I57" s="112"/>
      <c r="J57" s="112"/>
      <c r="K57" s="112"/>
      <c r="L57" s="112"/>
      <c r="M57" s="112"/>
      <c r="N57" s="113"/>
      <c r="O57" s="345"/>
      <c r="P57" s="315"/>
      <c r="Q57" s="315"/>
      <c r="R57" s="315"/>
      <c r="S57" s="315"/>
      <c r="T57" s="315"/>
      <c r="U57" s="315"/>
      <c r="V57" s="315"/>
      <c r="W57" s="315"/>
      <c r="X57" s="315"/>
      <c r="Y57" s="315"/>
      <c r="Z57" s="315"/>
      <c r="AA57" s="315"/>
      <c r="AB57" s="315"/>
      <c r="AC57" s="315"/>
      <c r="AD57" s="8"/>
    </row>
    <row r="58" spans="1:30" ht="30" customHeight="1" x14ac:dyDescent="0.15">
      <c r="A58" s="8"/>
      <c r="B58" s="349"/>
      <c r="C58" s="114" t="s">
        <v>214</v>
      </c>
      <c r="D58" s="115"/>
      <c r="E58" s="115"/>
      <c r="F58" s="115"/>
      <c r="G58" s="115"/>
      <c r="H58" s="115"/>
      <c r="I58" s="115"/>
      <c r="J58" s="115"/>
      <c r="K58" s="115"/>
      <c r="L58" s="115"/>
      <c r="M58" s="386" t="s">
        <v>23</v>
      </c>
      <c r="N58" s="387"/>
      <c r="O58" s="345"/>
      <c r="P58" s="315"/>
      <c r="Q58" s="315"/>
      <c r="R58" s="315"/>
      <c r="S58" s="315"/>
      <c r="T58" s="315"/>
      <c r="U58" s="315"/>
      <c r="V58" s="315"/>
      <c r="W58" s="315"/>
      <c r="X58" s="315"/>
      <c r="Y58" s="315"/>
      <c r="Z58" s="315"/>
      <c r="AA58" s="315"/>
      <c r="AB58" s="315"/>
      <c r="AC58" s="315"/>
      <c r="AD58" s="8"/>
    </row>
    <row r="59" spans="1:30" ht="30" customHeight="1" x14ac:dyDescent="0.15">
      <c r="A59" s="101"/>
      <c r="B59" s="350"/>
      <c r="C59" s="116" t="s">
        <v>215</v>
      </c>
      <c r="D59" s="117"/>
      <c r="E59" s="117"/>
      <c r="F59" s="117"/>
      <c r="G59" s="117"/>
      <c r="H59" s="117"/>
      <c r="I59" s="117"/>
      <c r="J59" s="117"/>
      <c r="K59" s="117"/>
      <c r="L59" s="117"/>
      <c r="M59" s="401" t="s">
        <v>23</v>
      </c>
      <c r="N59" s="402"/>
      <c r="O59" s="345"/>
      <c r="P59" s="315"/>
      <c r="Q59" s="315"/>
      <c r="R59" s="315"/>
      <c r="S59" s="315"/>
      <c r="T59" s="315"/>
      <c r="U59" s="315"/>
      <c r="V59" s="315"/>
      <c r="W59" s="315"/>
      <c r="X59" s="315"/>
      <c r="Y59" s="315"/>
      <c r="Z59" s="315"/>
      <c r="AA59" s="315"/>
      <c r="AB59" s="315"/>
      <c r="AC59" s="315"/>
      <c r="AD59" s="8"/>
    </row>
    <row r="60" spans="1:30" ht="15" customHeight="1" x14ac:dyDescent="0.15">
      <c r="A60" s="101"/>
      <c r="B60" s="81"/>
      <c r="C60" s="84"/>
      <c r="D60" s="12"/>
      <c r="E60" s="12"/>
      <c r="F60" s="12"/>
      <c r="G60" s="12"/>
      <c r="H60" s="12"/>
      <c r="I60" s="12"/>
      <c r="J60" s="12"/>
      <c r="K60" s="12"/>
      <c r="L60" s="102"/>
      <c r="M60" s="102"/>
      <c r="N60" s="102"/>
      <c r="O60" s="103"/>
      <c r="P60" s="103"/>
      <c r="Q60" s="103"/>
      <c r="R60" s="12"/>
      <c r="S60" s="104"/>
      <c r="T60" s="96"/>
      <c r="U60" s="96"/>
      <c r="V60" s="96"/>
      <c r="W60" s="96"/>
      <c r="X60" s="96"/>
      <c r="Y60" s="96"/>
      <c r="Z60" s="96"/>
      <c r="AA60" s="96"/>
      <c r="AB60" s="96"/>
      <c r="AC60" s="96"/>
      <c r="AD60" s="8"/>
    </row>
    <row r="61" spans="1:30" ht="30" customHeight="1" x14ac:dyDescent="0.15">
      <c r="A61" s="8"/>
      <c r="B61" s="53" t="s">
        <v>218</v>
      </c>
      <c r="O61" s="8"/>
      <c r="P61" s="8"/>
      <c r="Q61" s="8"/>
      <c r="R61" s="8"/>
      <c r="S61" s="8"/>
      <c r="T61" s="96"/>
      <c r="U61" s="96"/>
      <c r="V61" s="96"/>
      <c r="W61" s="96"/>
      <c r="X61" s="96"/>
      <c r="Y61" s="96"/>
      <c r="Z61" s="96"/>
      <c r="AA61" s="96"/>
      <c r="AB61" s="96"/>
      <c r="AC61" s="96"/>
      <c r="AD61" s="8"/>
    </row>
    <row r="62" spans="1:30" ht="30" customHeight="1" x14ac:dyDescent="0.15">
      <c r="A62" s="8"/>
      <c r="B62" s="380" t="s">
        <v>101</v>
      </c>
      <c r="C62" s="262" t="s">
        <v>17</v>
      </c>
      <c r="D62" s="264"/>
      <c r="E62" s="388" t="s">
        <v>219</v>
      </c>
      <c r="F62" s="388"/>
      <c r="G62" s="388"/>
      <c r="H62" s="128" t="str">
        <f>IF(OR(L22=""),"",L22)</f>
        <v/>
      </c>
      <c r="I62" s="9" t="s">
        <v>220</v>
      </c>
      <c r="J62" s="389" t="str">
        <f>IF(OR(H62="",1500=""),"",H62*1500)</f>
        <v/>
      </c>
      <c r="K62" s="389"/>
      <c r="L62" s="124" t="s">
        <v>146</v>
      </c>
      <c r="M62" s="125"/>
      <c r="N62" s="13"/>
      <c r="O62" s="12"/>
      <c r="P62" s="315" t="s">
        <v>226</v>
      </c>
      <c r="Q62" s="315"/>
      <c r="R62" s="315"/>
      <c r="S62" s="315"/>
      <c r="T62" s="315"/>
      <c r="U62" s="315"/>
      <c r="V62" s="315"/>
      <c r="W62" s="315"/>
      <c r="X62" s="315"/>
      <c r="Y62" s="315"/>
      <c r="Z62" s="315"/>
      <c r="AA62" s="315"/>
      <c r="AB62" s="315"/>
      <c r="AC62" s="315"/>
      <c r="AD62" s="8"/>
    </row>
    <row r="63" spans="1:30" ht="30" customHeight="1" x14ac:dyDescent="0.15">
      <c r="A63" s="8"/>
      <c r="B63" s="381"/>
      <c r="C63" s="390" t="s">
        <v>221</v>
      </c>
      <c r="D63" s="391"/>
      <c r="E63" s="118"/>
      <c r="F63" s="119" t="s">
        <v>99</v>
      </c>
      <c r="G63" s="119"/>
      <c r="H63" s="119"/>
      <c r="I63" s="118"/>
      <c r="J63" s="383"/>
      <c r="K63" s="383"/>
      <c r="L63" s="122" t="s">
        <v>19</v>
      </c>
      <c r="M63" s="126"/>
      <c r="N63" s="56"/>
      <c r="O63" s="8"/>
      <c r="P63" s="316" t="s">
        <v>227</v>
      </c>
      <c r="Q63" s="316"/>
      <c r="R63" s="316"/>
      <c r="S63" s="316"/>
      <c r="T63" s="316"/>
      <c r="U63" s="316"/>
      <c r="V63" s="316"/>
      <c r="W63" s="316"/>
      <c r="X63" s="316"/>
      <c r="Y63" s="316"/>
      <c r="Z63" s="316"/>
      <c r="AA63" s="316"/>
      <c r="AB63" s="316"/>
      <c r="AC63" s="316"/>
      <c r="AD63" s="8"/>
    </row>
    <row r="64" spans="1:30" ht="30" customHeight="1" x14ac:dyDescent="0.15">
      <c r="A64" s="8"/>
      <c r="B64" s="381"/>
      <c r="C64" s="392"/>
      <c r="D64" s="393"/>
      <c r="E64" s="120"/>
      <c r="F64" s="121" t="s">
        <v>222</v>
      </c>
      <c r="G64" s="121"/>
      <c r="H64" s="121"/>
      <c r="I64" s="120"/>
      <c r="J64" s="382"/>
      <c r="K64" s="382"/>
      <c r="L64" s="123" t="s">
        <v>19</v>
      </c>
      <c r="M64" s="127"/>
      <c r="N64" s="57"/>
      <c r="O64" s="8"/>
      <c r="P64" s="317" t="s">
        <v>331</v>
      </c>
      <c r="Q64" s="317"/>
      <c r="R64" s="317"/>
      <c r="S64" s="317"/>
      <c r="T64" s="317"/>
      <c r="U64" s="317"/>
      <c r="V64" s="317"/>
      <c r="W64" s="317"/>
      <c r="X64" s="317"/>
      <c r="Y64" s="317"/>
      <c r="Z64" s="317"/>
      <c r="AA64" s="317"/>
      <c r="AB64" s="317"/>
      <c r="AC64" s="317"/>
      <c r="AD64" s="8"/>
    </row>
    <row r="65" spans="1:30" ht="30" customHeight="1" x14ac:dyDescent="0.15">
      <c r="A65" s="8"/>
      <c r="B65" s="305" t="s">
        <v>223</v>
      </c>
      <c r="C65" s="306"/>
      <c r="D65" s="306"/>
      <c r="E65" s="306"/>
      <c r="F65" s="306"/>
      <c r="G65" s="306"/>
      <c r="H65" s="306"/>
      <c r="I65" s="306"/>
      <c r="J65" s="306"/>
      <c r="K65" s="306"/>
      <c r="L65" s="306"/>
      <c r="M65" s="306"/>
      <c r="N65" s="307"/>
      <c r="O65" s="8"/>
      <c r="P65" s="317" t="s">
        <v>149</v>
      </c>
      <c r="Q65" s="317"/>
      <c r="R65" s="317"/>
      <c r="S65" s="317"/>
      <c r="T65" s="317"/>
      <c r="U65" s="317"/>
      <c r="V65" s="317"/>
      <c r="W65" s="317"/>
      <c r="X65" s="317"/>
      <c r="Y65" s="317"/>
      <c r="Z65" s="317"/>
      <c r="AA65" s="317"/>
      <c r="AB65" s="317"/>
      <c r="AC65" s="317"/>
      <c r="AD65" s="8"/>
    </row>
    <row r="66" spans="1:30" ht="30" customHeight="1" x14ac:dyDescent="0.15">
      <c r="A66" s="8"/>
      <c r="B66" s="308" t="s">
        <v>224</v>
      </c>
      <c r="C66" s="309"/>
      <c r="D66" s="309"/>
      <c r="E66" s="309"/>
      <c r="F66" s="309"/>
      <c r="G66" s="309"/>
      <c r="H66" s="309"/>
      <c r="I66" s="309"/>
      <c r="J66" s="309"/>
      <c r="K66" s="309"/>
      <c r="L66" s="309"/>
      <c r="M66" s="309"/>
      <c r="N66" s="310"/>
      <c r="O66" s="8"/>
      <c r="P66" s="318" t="s">
        <v>228</v>
      </c>
      <c r="Q66" s="318"/>
      <c r="R66" s="318"/>
      <c r="S66" s="318"/>
      <c r="T66" s="318"/>
      <c r="U66" s="318"/>
      <c r="V66" s="318"/>
      <c r="W66" s="318"/>
      <c r="X66" s="318"/>
      <c r="Y66" s="318"/>
      <c r="Z66" s="318"/>
      <c r="AA66" s="318"/>
      <c r="AB66" s="318"/>
      <c r="AC66" s="318"/>
      <c r="AD66" s="105"/>
    </row>
    <row r="67" spans="1:30" ht="30" customHeight="1" x14ac:dyDescent="0.15">
      <c r="A67" s="8"/>
      <c r="B67" s="308" t="s">
        <v>225</v>
      </c>
      <c r="C67" s="309"/>
      <c r="D67" s="309"/>
      <c r="E67" s="309"/>
      <c r="F67" s="309"/>
      <c r="G67" s="309"/>
      <c r="H67" s="309"/>
      <c r="I67" s="309"/>
      <c r="J67" s="309"/>
      <c r="K67" s="309"/>
      <c r="L67" s="309"/>
      <c r="M67" s="309"/>
      <c r="N67" s="310"/>
      <c r="O67" s="8"/>
      <c r="P67" s="319" t="s">
        <v>332</v>
      </c>
      <c r="Q67" s="319"/>
      <c r="R67" s="319"/>
      <c r="S67" s="319"/>
      <c r="T67" s="319"/>
      <c r="U67" s="319"/>
      <c r="V67" s="319"/>
      <c r="W67" s="319"/>
      <c r="X67" s="319"/>
      <c r="Y67" s="319"/>
      <c r="Z67" s="319"/>
      <c r="AA67" s="319"/>
      <c r="AB67" s="319"/>
      <c r="AC67" s="319"/>
      <c r="AD67" s="105"/>
    </row>
    <row r="68" spans="1:30" ht="30" customHeight="1" x14ac:dyDescent="0.15">
      <c r="A68" s="8"/>
      <c r="B68" s="308" t="s">
        <v>329</v>
      </c>
      <c r="C68" s="309"/>
      <c r="D68" s="309"/>
      <c r="E68" s="309"/>
      <c r="F68" s="309"/>
      <c r="G68" s="309"/>
      <c r="H68" s="309"/>
      <c r="I68" s="309"/>
      <c r="J68" s="309"/>
      <c r="K68" s="309"/>
      <c r="L68" s="309"/>
      <c r="M68" s="309"/>
      <c r="N68" s="310"/>
      <c r="O68" s="8"/>
      <c r="P68" s="319"/>
      <c r="Q68" s="319"/>
      <c r="R68" s="319"/>
      <c r="S68" s="319"/>
      <c r="T68" s="319"/>
      <c r="U68" s="319"/>
      <c r="V68" s="319"/>
      <c r="W68" s="319"/>
      <c r="X68" s="319"/>
      <c r="Y68" s="319"/>
      <c r="Z68" s="319"/>
      <c r="AA68" s="319"/>
      <c r="AB68" s="319"/>
      <c r="AC68" s="319"/>
      <c r="AD68" s="105"/>
    </row>
    <row r="69" spans="1:30" ht="30" customHeight="1" x14ac:dyDescent="0.15">
      <c r="A69" s="8"/>
      <c r="B69" s="311" t="s">
        <v>330</v>
      </c>
      <c r="C69" s="312"/>
      <c r="D69" s="312"/>
      <c r="E69" s="312"/>
      <c r="F69" s="312"/>
      <c r="G69" s="312"/>
      <c r="H69" s="312"/>
      <c r="I69" s="312"/>
      <c r="J69" s="312"/>
      <c r="K69" s="312"/>
      <c r="L69" s="312"/>
      <c r="M69" s="312"/>
      <c r="N69" s="313"/>
      <c r="O69" s="8"/>
      <c r="P69" s="317"/>
      <c r="Q69" s="317"/>
      <c r="R69" s="317"/>
      <c r="S69" s="317"/>
      <c r="T69" s="317"/>
      <c r="U69" s="317"/>
      <c r="V69" s="317"/>
      <c r="W69" s="317"/>
      <c r="X69" s="317"/>
      <c r="Y69" s="317"/>
      <c r="Z69" s="317"/>
      <c r="AA69" s="317"/>
      <c r="AB69" s="317"/>
      <c r="AC69" s="317"/>
      <c r="AD69" s="8"/>
    </row>
    <row r="70" spans="1:30" ht="15" customHeight="1"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1:30" ht="30" customHeight="1" x14ac:dyDescent="0.15">
      <c r="A71" s="8"/>
      <c r="B71" s="287" t="s">
        <v>230</v>
      </c>
      <c r="C71" s="287"/>
      <c r="D71" s="287"/>
      <c r="E71" s="287"/>
      <c r="F71" s="287"/>
      <c r="G71" s="287"/>
      <c r="H71" s="287"/>
      <c r="I71" s="287"/>
      <c r="J71" s="287"/>
      <c r="K71" s="287"/>
      <c r="L71" s="287"/>
      <c r="M71" s="287"/>
      <c r="N71" s="287"/>
      <c r="O71" s="8"/>
      <c r="P71" s="8"/>
      <c r="Q71" s="8"/>
      <c r="R71" s="8"/>
      <c r="S71" s="8"/>
      <c r="T71" s="8"/>
      <c r="U71" s="8"/>
      <c r="V71" s="8"/>
      <c r="W71" s="8"/>
      <c r="X71" s="8"/>
      <c r="Y71" s="8"/>
      <c r="Z71" s="8"/>
      <c r="AA71" s="8"/>
      <c r="AB71" s="8"/>
      <c r="AC71" s="8"/>
      <c r="AD71" s="8"/>
    </row>
    <row r="72" spans="1:30" ht="30" customHeight="1" x14ac:dyDescent="0.15">
      <c r="A72" s="8"/>
      <c r="B72" s="288" t="s">
        <v>162</v>
      </c>
      <c r="C72" s="399" t="s">
        <v>105</v>
      </c>
      <c r="D72" s="400"/>
      <c r="E72" s="400"/>
      <c r="F72" s="400"/>
      <c r="G72" s="400"/>
      <c r="H72" s="400"/>
      <c r="I72" s="400"/>
      <c r="J72" s="400"/>
      <c r="K72" s="400"/>
      <c r="L72" s="395"/>
      <c r="M72" s="395"/>
      <c r="N72" s="396"/>
      <c r="O72" s="10"/>
      <c r="P72" s="300" t="s">
        <v>106</v>
      </c>
      <c r="Q72" s="300"/>
      <c r="R72" s="300"/>
      <c r="S72" s="300"/>
      <c r="T72" s="300"/>
      <c r="U72" s="300"/>
      <c r="V72" s="300"/>
      <c r="W72" s="300"/>
      <c r="X72" s="300"/>
      <c r="Y72" s="300"/>
      <c r="Z72" s="300"/>
      <c r="AA72" s="300"/>
      <c r="AB72" s="300"/>
      <c r="AC72" s="300"/>
      <c r="AD72" s="8"/>
    </row>
    <row r="73" spans="1:30" ht="30" customHeight="1" x14ac:dyDescent="0.15">
      <c r="A73" s="8"/>
      <c r="B73" s="289"/>
      <c r="C73" s="129" t="s">
        <v>107</v>
      </c>
      <c r="D73" s="16"/>
      <c r="E73" s="11"/>
      <c r="F73" s="11"/>
      <c r="G73" s="11"/>
      <c r="H73" s="11"/>
      <c r="I73" s="11"/>
      <c r="J73" s="11"/>
      <c r="K73" s="11"/>
      <c r="L73" s="11"/>
      <c r="M73" s="11"/>
      <c r="N73" s="17"/>
      <c r="O73" s="8"/>
      <c r="P73" s="300" t="s">
        <v>234</v>
      </c>
      <c r="Q73" s="300"/>
      <c r="R73" s="300"/>
      <c r="S73" s="300"/>
      <c r="T73" s="300"/>
      <c r="U73" s="300"/>
      <c r="V73" s="300"/>
      <c r="W73" s="300"/>
      <c r="X73" s="300"/>
      <c r="Y73" s="300"/>
      <c r="Z73" s="300"/>
      <c r="AA73" s="300"/>
      <c r="AB73" s="300"/>
      <c r="AC73" s="300"/>
      <c r="AD73" s="8"/>
    </row>
    <row r="74" spans="1:30" ht="30" customHeight="1" x14ac:dyDescent="0.15">
      <c r="A74" s="8"/>
      <c r="B74" s="289"/>
      <c r="C74" s="291"/>
      <c r="D74" s="292"/>
      <c r="E74" s="292"/>
      <c r="F74" s="292"/>
      <c r="G74" s="292"/>
      <c r="H74" s="292"/>
      <c r="I74" s="292"/>
      <c r="J74" s="292"/>
      <c r="K74" s="292"/>
      <c r="L74" s="292"/>
      <c r="M74" s="292"/>
      <c r="N74" s="293"/>
      <c r="O74" s="8"/>
      <c r="P74" s="301" t="s">
        <v>147</v>
      </c>
      <c r="Q74" s="301"/>
      <c r="R74" s="301"/>
      <c r="S74" s="301"/>
      <c r="T74" s="301"/>
      <c r="U74" s="301"/>
      <c r="V74" s="301"/>
      <c r="W74" s="301"/>
      <c r="X74" s="301"/>
      <c r="Y74" s="301"/>
      <c r="Z74" s="301"/>
      <c r="AA74" s="301"/>
      <c r="AB74" s="301"/>
      <c r="AC74" s="301"/>
      <c r="AD74" s="8"/>
    </row>
    <row r="75" spans="1:30" ht="30" customHeight="1" x14ac:dyDescent="0.15">
      <c r="A75" s="8"/>
      <c r="B75" s="289"/>
      <c r="C75" s="291"/>
      <c r="D75" s="292"/>
      <c r="E75" s="292"/>
      <c r="F75" s="292"/>
      <c r="G75" s="292"/>
      <c r="H75" s="292"/>
      <c r="I75" s="292"/>
      <c r="J75" s="292"/>
      <c r="K75" s="292"/>
      <c r="L75" s="292"/>
      <c r="M75" s="292"/>
      <c r="N75" s="293"/>
      <c r="O75" s="8"/>
      <c r="P75" s="791" t="s">
        <v>148</v>
      </c>
      <c r="Q75" s="302"/>
      <c r="R75" s="302"/>
      <c r="S75" s="302"/>
      <c r="T75" s="302"/>
      <c r="U75" s="302"/>
      <c r="V75" s="302"/>
      <c r="W75" s="302"/>
      <c r="X75" s="302"/>
      <c r="Y75" s="302"/>
      <c r="Z75" s="302"/>
      <c r="AA75" s="302"/>
      <c r="AB75" s="302"/>
      <c r="AC75" s="302"/>
      <c r="AD75" s="8"/>
    </row>
    <row r="76" spans="1:30" ht="30" customHeight="1" x14ac:dyDescent="0.15">
      <c r="A76" s="8"/>
      <c r="B76" s="289"/>
      <c r="C76" s="291"/>
      <c r="D76" s="292"/>
      <c r="E76" s="292"/>
      <c r="F76" s="292"/>
      <c r="G76" s="292"/>
      <c r="H76" s="292"/>
      <c r="I76" s="292"/>
      <c r="J76" s="292"/>
      <c r="K76" s="292"/>
      <c r="L76" s="292"/>
      <c r="M76" s="292"/>
      <c r="N76" s="293"/>
      <c r="O76" s="8"/>
      <c r="P76" s="302" t="s">
        <v>119</v>
      </c>
      <c r="Q76" s="302"/>
      <c r="R76" s="302"/>
      <c r="S76" s="302"/>
      <c r="T76" s="302"/>
      <c r="U76" s="302"/>
      <c r="V76" s="302"/>
      <c r="W76" s="302"/>
      <c r="X76" s="302"/>
      <c r="Y76" s="302"/>
      <c r="Z76" s="302"/>
      <c r="AA76" s="302"/>
      <c r="AB76" s="302"/>
      <c r="AC76" s="302"/>
      <c r="AD76" s="8"/>
    </row>
    <row r="77" spans="1:30" ht="30" customHeight="1" x14ac:dyDescent="0.15">
      <c r="A77" s="8"/>
      <c r="B77" s="289"/>
      <c r="C77" s="291"/>
      <c r="D77" s="292"/>
      <c r="E77" s="292"/>
      <c r="F77" s="292"/>
      <c r="G77" s="292"/>
      <c r="H77" s="292"/>
      <c r="I77" s="292"/>
      <c r="J77" s="292"/>
      <c r="K77" s="292"/>
      <c r="L77" s="292"/>
      <c r="M77" s="292"/>
      <c r="N77" s="293"/>
      <c r="O77" s="8"/>
      <c r="P77" s="302" t="s">
        <v>235</v>
      </c>
      <c r="Q77" s="302"/>
      <c r="R77" s="302"/>
      <c r="S77" s="302"/>
      <c r="T77" s="302"/>
      <c r="U77" s="302"/>
      <c r="V77" s="302"/>
      <c r="W77" s="302"/>
      <c r="X77" s="302"/>
      <c r="Y77" s="302"/>
      <c r="Z77" s="302"/>
      <c r="AA77" s="302"/>
      <c r="AB77" s="302"/>
      <c r="AC77" s="302"/>
      <c r="AD77" s="8"/>
    </row>
    <row r="78" spans="1:30" ht="30" customHeight="1" x14ac:dyDescent="0.15">
      <c r="A78" s="8"/>
      <c r="B78" s="289"/>
      <c r="C78" s="291"/>
      <c r="D78" s="292"/>
      <c r="E78" s="292"/>
      <c r="F78" s="292"/>
      <c r="G78" s="292"/>
      <c r="H78" s="292"/>
      <c r="I78" s="292"/>
      <c r="J78" s="292"/>
      <c r="K78" s="292"/>
      <c r="L78" s="292"/>
      <c r="M78" s="292"/>
      <c r="N78" s="293"/>
      <c r="O78" s="8"/>
      <c r="P78" s="65"/>
      <c r="Q78" s="65"/>
      <c r="R78" s="65"/>
      <c r="S78" s="65"/>
      <c r="T78" s="65"/>
      <c r="U78" s="65"/>
      <c r="V78" s="65"/>
      <c r="W78" s="65"/>
      <c r="X78" s="65"/>
      <c r="Y78" s="65"/>
      <c r="Z78" s="65"/>
      <c r="AA78" s="65"/>
      <c r="AB78" s="65"/>
      <c r="AC78" s="65"/>
      <c r="AD78" s="8"/>
    </row>
    <row r="79" spans="1:30" ht="30" customHeight="1" x14ac:dyDescent="0.15">
      <c r="A79" s="8"/>
      <c r="B79" s="289"/>
      <c r="C79" s="291"/>
      <c r="D79" s="292"/>
      <c r="E79" s="292"/>
      <c r="F79" s="292"/>
      <c r="G79" s="292"/>
      <c r="H79" s="292"/>
      <c r="I79" s="292"/>
      <c r="J79" s="292"/>
      <c r="K79" s="292"/>
      <c r="L79" s="292"/>
      <c r="M79" s="292"/>
      <c r="N79" s="293"/>
      <c r="O79" s="8"/>
      <c r="P79" s="302"/>
      <c r="Q79" s="302"/>
      <c r="R79" s="302"/>
      <c r="S79" s="302"/>
      <c r="T79" s="302"/>
      <c r="U79" s="302"/>
      <c r="V79" s="302"/>
      <c r="W79" s="302"/>
      <c r="X79" s="302"/>
      <c r="Y79" s="302"/>
      <c r="Z79" s="302"/>
      <c r="AA79" s="302"/>
      <c r="AB79" s="302"/>
      <c r="AC79" s="302"/>
      <c r="AD79" s="8"/>
    </row>
    <row r="80" spans="1:30" ht="30" customHeight="1" x14ac:dyDescent="0.15">
      <c r="A80" s="8"/>
      <c r="B80" s="289"/>
      <c r="C80" s="294" t="s">
        <v>115</v>
      </c>
      <c r="D80" s="295"/>
      <c r="E80" s="295"/>
      <c r="F80" s="295"/>
      <c r="G80" s="295"/>
      <c r="H80" s="295"/>
      <c r="I80" s="295"/>
      <c r="J80" s="295"/>
      <c r="K80" s="295"/>
      <c r="L80" s="295"/>
      <c r="M80" s="18"/>
      <c r="N80" s="19"/>
      <c r="O80" s="8"/>
      <c r="P80" s="303"/>
      <c r="Q80" s="303"/>
      <c r="R80" s="303"/>
      <c r="S80" s="303"/>
      <c r="T80" s="303"/>
      <c r="U80" s="303"/>
      <c r="V80" s="303"/>
      <c r="W80" s="303"/>
      <c r="X80" s="303"/>
      <c r="Y80" s="303"/>
      <c r="Z80" s="303"/>
      <c r="AA80" s="303"/>
      <c r="AB80" s="303"/>
      <c r="AC80" s="303"/>
      <c r="AD80" s="8"/>
    </row>
    <row r="81" spans="1:30" ht="30" customHeight="1" x14ac:dyDescent="0.15">
      <c r="A81" s="8"/>
      <c r="B81" s="289"/>
      <c r="C81" s="20"/>
      <c r="D81" s="314" t="s">
        <v>231</v>
      </c>
      <c r="E81" s="314"/>
      <c r="F81" s="296"/>
      <c r="G81" s="296"/>
      <c r="H81" s="296"/>
      <c r="I81" s="130" t="s">
        <v>108</v>
      </c>
      <c r="J81" s="131" t="s">
        <v>338</v>
      </c>
      <c r="K81" s="132" t="s">
        <v>109</v>
      </c>
      <c r="L81" s="131" t="s">
        <v>338</v>
      </c>
      <c r="M81" s="133" t="s">
        <v>110</v>
      </c>
      <c r="N81" s="134" t="s">
        <v>111</v>
      </c>
      <c r="O81" s="10"/>
      <c r="P81" s="304" t="s">
        <v>112</v>
      </c>
      <c r="Q81" s="304"/>
      <c r="R81" s="304"/>
      <c r="S81" s="304"/>
      <c r="T81" s="304"/>
      <c r="U81" s="304"/>
      <c r="V81" s="304"/>
      <c r="W81" s="304"/>
      <c r="X81" s="304"/>
      <c r="Y81" s="304"/>
      <c r="Z81" s="304"/>
      <c r="AA81" s="304"/>
      <c r="AB81" s="304"/>
      <c r="AC81" s="304"/>
      <c r="AD81" s="8"/>
    </row>
    <row r="82" spans="1:30" ht="30" customHeight="1" x14ac:dyDescent="0.15">
      <c r="A82" s="8"/>
      <c r="B82" s="290"/>
      <c r="C82" s="22"/>
      <c r="D82" s="297" t="s">
        <v>232</v>
      </c>
      <c r="E82" s="297"/>
      <c r="F82" s="298"/>
      <c r="G82" s="298"/>
      <c r="H82" s="298"/>
      <c r="I82" s="135" t="s">
        <v>108</v>
      </c>
      <c r="J82" s="136" t="s">
        <v>338</v>
      </c>
      <c r="K82" s="137" t="s">
        <v>109</v>
      </c>
      <c r="L82" s="136" t="s">
        <v>338</v>
      </c>
      <c r="M82" s="138" t="s">
        <v>110</v>
      </c>
      <c r="N82" s="139" t="s">
        <v>111</v>
      </c>
      <c r="O82" s="8"/>
      <c r="P82" s="303"/>
      <c r="Q82" s="303"/>
      <c r="R82" s="303"/>
      <c r="S82" s="303"/>
      <c r="T82" s="303"/>
      <c r="U82" s="303"/>
      <c r="V82" s="303"/>
      <c r="W82" s="303"/>
      <c r="X82" s="303"/>
      <c r="Y82" s="303"/>
      <c r="Z82" s="303"/>
      <c r="AA82" s="303"/>
      <c r="AB82" s="303"/>
      <c r="AC82" s="303"/>
      <c r="AD82" s="8"/>
    </row>
    <row r="83" spans="1:30" ht="30" customHeight="1" x14ac:dyDescent="0.15">
      <c r="A83" s="8"/>
      <c r="B83" s="140" t="s">
        <v>263</v>
      </c>
      <c r="C83" s="15"/>
      <c r="D83" s="15"/>
      <c r="E83" s="15"/>
      <c r="F83" s="15"/>
      <c r="G83" s="15"/>
      <c r="H83" s="15"/>
      <c r="I83" s="15"/>
      <c r="J83" s="15"/>
      <c r="K83" s="15"/>
      <c r="L83" s="15"/>
      <c r="M83" s="15"/>
      <c r="N83" s="141"/>
      <c r="O83" s="8"/>
      <c r="P83" s="303"/>
      <c r="Q83" s="303"/>
      <c r="R83" s="303"/>
      <c r="S83" s="303"/>
      <c r="T83" s="303"/>
      <c r="U83" s="303"/>
      <c r="V83" s="303"/>
      <c r="W83" s="303"/>
      <c r="X83" s="303"/>
      <c r="Y83" s="303"/>
      <c r="Z83" s="303"/>
      <c r="AA83" s="303"/>
      <c r="AB83" s="303"/>
      <c r="AC83" s="303"/>
      <c r="AD83" s="8"/>
    </row>
    <row r="84" spans="1:30" ht="30" customHeight="1" x14ac:dyDescent="0.15">
      <c r="A84" s="8"/>
      <c r="B84" s="142" t="s">
        <v>264</v>
      </c>
      <c r="C84" s="143"/>
      <c r="D84" s="299">
        <f>IF($K$5="","",$K$5)</f>
        <v>45091</v>
      </c>
      <c r="E84" s="299"/>
      <c r="F84" s="144" t="s">
        <v>233</v>
      </c>
      <c r="G84" s="144"/>
      <c r="H84" s="144"/>
      <c r="I84" s="144"/>
      <c r="J84" s="144"/>
      <c r="K84" s="144"/>
      <c r="L84" s="144"/>
      <c r="M84" s="144"/>
      <c r="N84" s="145"/>
      <c r="O84" s="8"/>
      <c r="P84" s="303"/>
      <c r="Q84" s="303"/>
      <c r="R84" s="303"/>
      <c r="S84" s="303"/>
      <c r="T84" s="303"/>
      <c r="U84" s="303"/>
      <c r="V84" s="303"/>
      <c r="W84" s="303"/>
      <c r="X84" s="303"/>
      <c r="Y84" s="303"/>
      <c r="Z84" s="303"/>
      <c r="AA84" s="303"/>
      <c r="AB84" s="303"/>
      <c r="AC84" s="303"/>
      <c r="AD84" s="8"/>
    </row>
    <row r="85" spans="1:30" ht="15" customHeight="1" x14ac:dyDescent="0.15">
      <c r="A85" s="8"/>
      <c r="B85" s="8"/>
      <c r="C85" s="8"/>
      <c r="D85" s="8"/>
      <c r="E85" s="8"/>
      <c r="F85" s="8"/>
      <c r="G85" s="8"/>
      <c r="H85" s="8"/>
      <c r="I85" s="8"/>
      <c r="J85" s="8"/>
      <c r="K85" s="8"/>
      <c r="L85" s="8"/>
      <c r="M85" s="8"/>
      <c r="N85" s="8"/>
      <c r="O85" s="8"/>
      <c r="P85" s="8"/>
      <c r="Q85" s="394"/>
      <c r="R85" s="394"/>
      <c r="S85" s="394"/>
      <c r="T85" s="394"/>
      <c r="U85" s="394"/>
      <c r="V85" s="394"/>
      <c r="W85" s="394"/>
      <c r="X85" s="394"/>
      <c r="Y85" s="394"/>
      <c r="Z85" s="394"/>
      <c r="AA85" s="394"/>
      <c r="AB85" s="394"/>
      <c r="AC85" s="394"/>
      <c r="AD85" s="8"/>
    </row>
    <row r="86" spans="1:30" ht="30" customHeight="1" x14ac:dyDescent="0.15">
      <c r="A86" s="23"/>
      <c r="B86" s="28" t="s">
        <v>124</v>
      </c>
      <c r="C86" s="24"/>
      <c r="D86" s="24"/>
      <c r="E86" s="24"/>
      <c r="F86" s="24"/>
      <c r="G86" s="24"/>
      <c r="H86" s="24"/>
      <c r="I86" s="24"/>
      <c r="J86" s="24"/>
      <c r="K86" s="24"/>
      <c r="L86" s="24"/>
      <c r="M86" s="24"/>
      <c r="N86" s="24"/>
      <c r="O86" s="24"/>
      <c r="P86" s="24"/>
      <c r="Q86" s="24"/>
      <c r="R86" s="24"/>
      <c r="S86" s="24"/>
      <c r="T86" s="23"/>
      <c r="U86" s="23"/>
      <c r="V86" s="23"/>
      <c r="W86" s="23"/>
      <c r="X86" s="23"/>
      <c r="Y86" s="23"/>
      <c r="Z86" s="23"/>
      <c r="AA86" s="23"/>
      <c r="AB86" s="23"/>
      <c r="AC86" s="23"/>
      <c r="AD86" s="23"/>
    </row>
    <row r="87" spans="1:30" ht="30" customHeight="1" x14ac:dyDescent="0.15">
      <c r="A87" s="23"/>
      <c r="B87" s="25" t="s">
        <v>173</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row>
    <row r="88" spans="1:30" ht="30" customHeight="1" x14ac:dyDescent="0.15">
      <c r="A88" s="23"/>
      <c r="B88" s="25" t="s">
        <v>236</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row>
    <row r="89" spans="1:30" ht="30" customHeight="1" x14ac:dyDescent="0.15">
      <c r="A89" s="23"/>
      <c r="B89" s="281" t="s">
        <v>287</v>
      </c>
      <c r="C89" s="281"/>
      <c r="D89" s="281"/>
      <c r="E89" s="281"/>
      <c r="F89" s="281"/>
      <c r="G89" s="281"/>
      <c r="H89" s="281"/>
      <c r="I89" s="281"/>
      <c r="J89" s="281"/>
      <c r="K89" s="281"/>
      <c r="L89" s="281"/>
      <c r="M89" s="281"/>
      <c r="N89" s="281"/>
      <c r="O89" s="281"/>
      <c r="P89" s="281"/>
      <c r="Q89" s="281"/>
      <c r="R89" s="281"/>
      <c r="S89" s="281"/>
      <c r="T89" s="281"/>
      <c r="U89" s="281"/>
      <c r="V89" s="281"/>
      <c r="W89" s="281"/>
      <c r="X89" s="281"/>
      <c r="Y89" s="281"/>
      <c r="Z89" s="281"/>
      <c r="AA89" s="281"/>
      <c r="AB89" s="281"/>
      <c r="AC89" s="281"/>
      <c r="AD89" s="281"/>
    </row>
    <row r="90" spans="1:30" ht="30" customHeight="1" x14ac:dyDescent="0.15">
      <c r="A90" s="23"/>
      <c r="B90" s="25" t="s">
        <v>174</v>
      </c>
      <c r="C90" s="27"/>
      <c r="D90" s="27"/>
      <c r="E90" s="27"/>
      <c r="F90" s="27"/>
      <c r="G90" s="27"/>
      <c r="H90" s="27"/>
      <c r="I90" s="27"/>
      <c r="J90" s="27"/>
      <c r="K90" s="27"/>
      <c r="L90" s="27"/>
      <c r="M90" s="27"/>
      <c r="N90" s="27"/>
      <c r="O90" s="27"/>
      <c r="P90" s="27"/>
      <c r="Q90" s="27"/>
      <c r="R90" s="27"/>
      <c r="S90" s="27"/>
      <c r="T90" s="27"/>
      <c r="U90" s="23"/>
      <c r="V90" s="23"/>
      <c r="W90" s="23"/>
      <c r="X90" s="23"/>
      <c r="Y90" s="23"/>
      <c r="Z90" s="23"/>
      <c r="AA90" s="23"/>
      <c r="AB90" s="23"/>
      <c r="AC90" s="23"/>
      <c r="AD90" s="23"/>
    </row>
    <row r="91" spans="1:30" ht="30" customHeight="1" x14ac:dyDescent="0.15">
      <c r="A91" s="23"/>
      <c r="B91" s="282" t="s">
        <v>265</v>
      </c>
      <c r="C91" s="282"/>
      <c r="D91" s="282"/>
      <c r="E91" s="282"/>
      <c r="F91" s="282"/>
      <c r="G91" s="282"/>
      <c r="H91" s="282"/>
      <c r="I91" s="282"/>
      <c r="J91" s="282"/>
      <c r="K91" s="282"/>
      <c r="L91" s="282"/>
      <c r="M91" s="282"/>
      <c r="N91" s="282"/>
      <c r="O91" s="282"/>
      <c r="P91" s="282"/>
      <c r="Q91" s="282"/>
      <c r="R91" s="282"/>
      <c r="S91" s="282"/>
      <c r="T91" s="282"/>
      <c r="U91" s="282"/>
      <c r="V91" s="282"/>
      <c r="W91" s="282"/>
      <c r="X91" s="282"/>
      <c r="Y91" s="282"/>
      <c r="Z91" s="282"/>
      <c r="AA91" s="282"/>
      <c r="AB91" s="282"/>
      <c r="AC91" s="282"/>
      <c r="AD91" s="282"/>
    </row>
    <row r="92" spans="1:30" ht="30" customHeight="1" x14ac:dyDescent="0.15">
      <c r="A92" s="23"/>
      <c r="B92" s="282"/>
      <c r="C92" s="282"/>
      <c r="D92" s="282"/>
      <c r="E92" s="282"/>
      <c r="F92" s="282"/>
      <c r="G92" s="282"/>
      <c r="H92" s="282"/>
      <c r="I92" s="282"/>
      <c r="J92" s="282"/>
      <c r="K92" s="282"/>
      <c r="L92" s="282"/>
      <c r="M92" s="282"/>
      <c r="N92" s="282"/>
      <c r="O92" s="282"/>
      <c r="P92" s="282"/>
      <c r="Q92" s="282"/>
      <c r="R92" s="282"/>
      <c r="S92" s="282"/>
      <c r="T92" s="282"/>
      <c r="U92" s="282"/>
      <c r="V92" s="282"/>
      <c r="W92" s="282"/>
      <c r="X92" s="282"/>
      <c r="Y92" s="282"/>
      <c r="Z92" s="282"/>
      <c r="AA92" s="282"/>
      <c r="AB92" s="282"/>
      <c r="AC92" s="282"/>
      <c r="AD92" s="282"/>
    </row>
    <row r="99" spans="3:3" ht="30" customHeight="1" x14ac:dyDescent="0.15">
      <c r="C99" s="106"/>
    </row>
  </sheetData>
  <sheetProtection algorithmName="SHA-512" hashValue="TRLyj6P4/fLld13KfIQSZf54VnNttuaCvl1I3+zLPguzqYjIpWUJIM9kfJ/HFjkE9blu3zGM4yxC0A0bPt5Yjg==" saltValue="G5G2JmZiJVj1ls2QqDAA6g==" spinCount="100000" sheet="1" selectLockedCells="1"/>
  <mergeCells count="192">
    <mergeCell ref="B26:B28"/>
    <mergeCell ref="B30:B33"/>
    <mergeCell ref="C32:E32"/>
    <mergeCell ref="C33:E33"/>
    <mergeCell ref="F32:N32"/>
    <mergeCell ref="F33:N33"/>
    <mergeCell ref="C28:E28"/>
    <mergeCell ref="F28:N28"/>
    <mergeCell ref="F27:N27"/>
    <mergeCell ref="F26:N26"/>
    <mergeCell ref="F30:N30"/>
    <mergeCell ref="F31:N31"/>
    <mergeCell ref="C26:D27"/>
    <mergeCell ref="C30:D31"/>
    <mergeCell ref="B15:B16"/>
    <mergeCell ref="B17:B18"/>
    <mergeCell ref="C22:E22"/>
    <mergeCell ref="C23:D24"/>
    <mergeCell ref="B23:B24"/>
    <mergeCell ref="C20:E20"/>
    <mergeCell ref="F17:N17"/>
    <mergeCell ref="F18:N18"/>
    <mergeCell ref="I22:K22"/>
    <mergeCell ref="L22:M22"/>
    <mergeCell ref="F24:N24"/>
    <mergeCell ref="F23:N23"/>
    <mergeCell ref="F22:G22"/>
    <mergeCell ref="F20:J20"/>
    <mergeCell ref="C17:D18"/>
    <mergeCell ref="P28:AC28"/>
    <mergeCell ref="P26:AC27"/>
    <mergeCell ref="O40:P44"/>
    <mergeCell ref="F45:G47"/>
    <mergeCell ref="F48:G49"/>
    <mergeCell ref="F50:G50"/>
    <mergeCell ref="C11:E11"/>
    <mergeCell ref="P11:AC11"/>
    <mergeCell ref="P13:AC13"/>
    <mergeCell ref="P15:AC16"/>
    <mergeCell ref="F16:N16"/>
    <mergeCell ref="F15:N15"/>
    <mergeCell ref="F11:G11"/>
    <mergeCell ref="H11:I11"/>
    <mergeCell ref="Q85:AC85"/>
    <mergeCell ref="L72:N72"/>
    <mergeCell ref="Q43:R43"/>
    <mergeCell ref="Q44:R44"/>
    <mergeCell ref="AJ9:AK9"/>
    <mergeCell ref="C72:K72"/>
    <mergeCell ref="M59:N59"/>
    <mergeCell ref="M54:N54"/>
    <mergeCell ref="M55:N55"/>
    <mergeCell ref="C35:E35"/>
    <mergeCell ref="F35:N35"/>
    <mergeCell ref="P35:AC35"/>
    <mergeCell ref="C37:E50"/>
    <mergeCell ref="F37:G37"/>
    <mergeCell ref="F40:G44"/>
    <mergeCell ref="F38:G38"/>
    <mergeCell ref="F39:G39"/>
    <mergeCell ref="C13:E13"/>
    <mergeCell ref="C15:E15"/>
    <mergeCell ref="C16:E16"/>
    <mergeCell ref="P22:AC22"/>
    <mergeCell ref="P17:AC18"/>
    <mergeCell ref="P20:AC20"/>
    <mergeCell ref="P23:AC24"/>
    <mergeCell ref="B62:B64"/>
    <mergeCell ref="J64:K64"/>
    <mergeCell ref="J63:K63"/>
    <mergeCell ref="M56:N56"/>
    <mergeCell ref="M58:N58"/>
    <mergeCell ref="C62:D62"/>
    <mergeCell ref="E62:G62"/>
    <mergeCell ref="J62:K62"/>
    <mergeCell ref="C63:D64"/>
    <mergeCell ref="B53:B59"/>
    <mergeCell ref="B2:B3"/>
    <mergeCell ref="C2:N2"/>
    <mergeCell ref="K5:M5"/>
    <mergeCell ref="K6:M6"/>
    <mergeCell ref="Q2:R2"/>
    <mergeCell ref="S2:V2"/>
    <mergeCell ref="Q3:R3"/>
    <mergeCell ref="S3:V3"/>
    <mergeCell ref="Q4:R4"/>
    <mergeCell ref="S4:V4"/>
    <mergeCell ref="Q5:R5"/>
    <mergeCell ref="S5:V5"/>
    <mergeCell ref="Q6:R6"/>
    <mergeCell ref="S6:V6"/>
    <mergeCell ref="I5:J5"/>
    <mergeCell ref="I6:J6"/>
    <mergeCell ref="B52:N52"/>
    <mergeCell ref="G53:N53"/>
    <mergeCell ref="P53:AC59"/>
    <mergeCell ref="H37:N37"/>
    <mergeCell ref="H38:N38"/>
    <mergeCell ref="H39:N39"/>
    <mergeCell ref="H40:N40"/>
    <mergeCell ref="H41:N41"/>
    <mergeCell ref="H42:N42"/>
    <mergeCell ref="H43:N43"/>
    <mergeCell ref="H44:N44"/>
    <mergeCell ref="H50:N50"/>
    <mergeCell ref="I45:N45"/>
    <mergeCell ref="I46:N46"/>
    <mergeCell ref="I47:N47"/>
    <mergeCell ref="I48:N48"/>
    <mergeCell ref="I49:N49"/>
    <mergeCell ref="O53:O59"/>
    <mergeCell ref="Q41:R41"/>
    <mergeCell ref="Q42:R42"/>
    <mergeCell ref="B37:B50"/>
    <mergeCell ref="Q40:R40"/>
    <mergeCell ref="O37:P39"/>
    <mergeCell ref="Q37:R39"/>
    <mergeCell ref="P62:AC62"/>
    <mergeCell ref="P63:AC63"/>
    <mergeCell ref="P64:AC64"/>
    <mergeCell ref="P65:AC65"/>
    <mergeCell ref="P66:AC66"/>
    <mergeCell ref="P67:AC67"/>
    <mergeCell ref="P68:AC68"/>
    <mergeCell ref="P69:AC69"/>
    <mergeCell ref="T37:AC37"/>
    <mergeCell ref="T38:AC38"/>
    <mergeCell ref="T39:AC39"/>
    <mergeCell ref="T40:AC40"/>
    <mergeCell ref="T41:AC41"/>
    <mergeCell ref="T42:AC42"/>
    <mergeCell ref="P81:AC81"/>
    <mergeCell ref="P82:AC82"/>
    <mergeCell ref="P83:AC83"/>
    <mergeCell ref="P84:AC84"/>
    <mergeCell ref="B65:N65"/>
    <mergeCell ref="B66:N66"/>
    <mergeCell ref="B67:N67"/>
    <mergeCell ref="B68:N68"/>
    <mergeCell ref="B69:N69"/>
    <mergeCell ref="D81:E81"/>
    <mergeCell ref="B89:AD89"/>
    <mergeCell ref="B91:AD92"/>
    <mergeCell ref="I13:J13"/>
    <mergeCell ref="F13:G13"/>
    <mergeCell ref="B71:N71"/>
    <mergeCell ref="B72:B82"/>
    <mergeCell ref="C74:N79"/>
    <mergeCell ref="C80:L80"/>
    <mergeCell ref="F81:H81"/>
    <mergeCell ref="D82:E82"/>
    <mergeCell ref="F82:H82"/>
    <mergeCell ref="D84:E84"/>
    <mergeCell ref="P72:AC72"/>
    <mergeCell ref="P73:AC73"/>
    <mergeCell ref="P74:AC74"/>
    <mergeCell ref="P75:AC75"/>
    <mergeCell ref="P76:AC76"/>
    <mergeCell ref="P77:AC77"/>
    <mergeCell ref="P79:AC79"/>
    <mergeCell ref="P80:AC80"/>
    <mergeCell ref="AJ3:AK3"/>
    <mergeCell ref="AJ4:AK4"/>
    <mergeCell ref="AJ5:AK5"/>
    <mergeCell ref="AJ6:AK6"/>
    <mergeCell ref="AJ7:AK7"/>
    <mergeCell ref="AJ8:AK8"/>
    <mergeCell ref="Q9:R9"/>
    <mergeCell ref="S9:V9"/>
    <mergeCell ref="Y4:AC4"/>
    <mergeCell ref="Y5:AC5"/>
    <mergeCell ref="Y6:AC6"/>
    <mergeCell ref="Y7:AC7"/>
    <mergeCell ref="Q7:R7"/>
    <mergeCell ref="S7:V7"/>
    <mergeCell ref="Q8:R8"/>
    <mergeCell ref="S8:V8"/>
    <mergeCell ref="X2:AC2"/>
    <mergeCell ref="P3:P9"/>
    <mergeCell ref="C5:H5"/>
    <mergeCell ref="X9:AC9"/>
    <mergeCell ref="AE4:AI4"/>
    <mergeCell ref="AE5:AI5"/>
    <mergeCell ref="AE6:AI6"/>
    <mergeCell ref="AE7:AI7"/>
    <mergeCell ref="AE8:AI8"/>
    <mergeCell ref="AE9:AI9"/>
    <mergeCell ref="Y8:AC8"/>
    <mergeCell ref="Y3:AC3"/>
    <mergeCell ref="C4:D4"/>
    <mergeCell ref="F4:L4"/>
    <mergeCell ref="C3:N3"/>
  </mergeCells>
  <phoneticPr fontId="2" type="Hiragana"/>
  <dataValidations count="12">
    <dataValidation type="list" allowBlank="1" showInputMessage="1" showErrorMessage="1" sqref="O60:Q60 M58:M59" xr:uid="{00000000-0002-0000-0000-000001000000}">
      <formula1>"承諾します,承諾しません"</formula1>
    </dataValidation>
    <dataValidation type="list" allowBlank="1" showInputMessage="1" showErrorMessage="1" sqref="G53" xr:uid="{00000000-0002-0000-0000-000002000000}">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F35:N35" xr:uid="{00000000-0002-0000-0000-000005000000}">
      <formula1>$P$30:$P$34</formula1>
    </dataValidation>
    <dataValidation type="list" allowBlank="1" showInputMessage="1" showErrorMessage="1" sqref="J81:J82" xr:uid="{A3EEEB5C-3909-2C4C-9091-E97748FC5102}">
      <formula1>"　,6,7,8,9,10,11,12,13,14,15,16,17,18,19,20,21,22,23,24"</formula1>
    </dataValidation>
    <dataValidation type="list" allowBlank="1" showInputMessage="1" showErrorMessage="1" sqref="L81:L82" xr:uid="{DCA37828-8FE4-3740-85C7-836C8B45C8AD}">
      <formula1>"　,00,05,10,15,20,25,30,35,40,45,50,55"</formula1>
    </dataValidation>
    <dataValidation type="list" allowBlank="1" showInputMessage="1" showErrorMessage="1" sqref="M56" xr:uid="{6ADD268B-FE68-4EA7-87C7-D2963399B0D8}">
      <formula1>"　,希望します,希望しません"</formula1>
    </dataValidation>
    <dataValidation type="list" allowBlank="1" showInputMessage="1" showErrorMessage="1" sqref="M54:M55" xr:uid="{00000000-0002-0000-0000-000003000000}">
      <formula1>"　,あり,なし"</formula1>
    </dataValidation>
    <dataValidation type="list" allowBlank="1" showInputMessage="1" showErrorMessage="1" sqref="I13" xr:uid="{B72B97B8-56BA-CE4D-B54E-03CDF016C052}">
      <formula1>"　,中学生,高等学校,大学,職場一般"</formula1>
    </dataValidation>
    <dataValidation type="list" allowBlank="1" showInputMessage="1" showErrorMessage="1" sqref="S3:S9" xr:uid="{0E5741AF-834D-C044-868F-2C16C67B60EB}">
      <formula1>$O$2:$O$7</formula1>
    </dataValidation>
    <dataValidation type="list" allowBlank="1" showInputMessage="1" showErrorMessage="1" sqref="L72:N72" xr:uid="{8908F46C-9203-AE4A-A424-600438D1B3FD}">
      <formula1>$Q$3:$Q$9</formula1>
    </dataValidation>
    <dataValidation type="list" allowBlank="1" showInputMessage="1" showErrorMessage="1" sqref="F81:H82" xr:uid="{E36AAB21-3C90-744C-9833-51B69ADD6BE5}">
      <formula1>$W$1:$W$9</formula1>
    </dataValidation>
    <dataValidation type="list" allowBlank="1" showInputMessage="1" showErrorMessage="1" sqref="C4:D4" xr:uid="{04D4BE19-CD76-1B44-871B-FD92AB94ACB4}">
      <formula1>" ,Ａ,Ｂ"</formula1>
    </dataValidation>
  </dataValidations>
  <pageMargins left="0.9055118110236221" right="0.31496062992125984" top="0.35433070866141736" bottom="0.15748031496062992" header="0.31496062992125984" footer="0.31496062992125984"/>
  <pageSetup paperSize="9" scale="3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M39"/>
  <sheetViews>
    <sheetView workbookViewId="0"/>
  </sheetViews>
  <sheetFormatPr defaultColWidth="8.875" defaultRowHeight="13.5" x14ac:dyDescent="0.15"/>
  <cols>
    <col min="1" max="12" width="8.875" style="7" customWidth="1"/>
    <col min="13" max="16384" width="8.875" style="7"/>
  </cols>
  <sheetData>
    <row r="1" spans="1:13" ht="20.100000000000001" customHeight="1" x14ac:dyDescent="0.15">
      <c r="A1" s="29" t="s">
        <v>135</v>
      </c>
      <c r="B1" s="33"/>
      <c r="C1" s="32"/>
      <c r="D1" s="32"/>
      <c r="E1" s="32"/>
      <c r="F1" s="32"/>
      <c r="G1" s="65"/>
      <c r="H1" s="32"/>
      <c r="I1" s="574">
        <f>IF('(A)入力シート'!$K$6="","",'(A)入力シート'!$K$6)</f>
        <v>45094</v>
      </c>
      <c r="J1" s="574"/>
      <c r="K1" s="574"/>
      <c r="L1" s="33" t="s">
        <v>175</v>
      </c>
    </row>
    <row r="2" spans="1:13" ht="20.100000000000001" customHeight="1" x14ac:dyDescent="0.15">
      <c r="A2" s="484" t="s">
        <v>336</v>
      </c>
      <c r="B2" s="484"/>
      <c r="C2" s="484"/>
      <c r="D2" s="484"/>
      <c r="E2" s="484"/>
      <c r="F2" s="484"/>
      <c r="G2" s="484"/>
      <c r="H2" s="484"/>
      <c r="I2" s="484"/>
      <c r="J2" s="484"/>
      <c r="K2" s="484"/>
      <c r="L2" s="484"/>
    </row>
    <row r="3" spans="1:13" ht="20.100000000000001" customHeight="1" x14ac:dyDescent="0.15">
      <c r="A3" s="484"/>
      <c r="B3" s="484"/>
      <c r="C3" s="484"/>
      <c r="D3" s="484"/>
      <c r="E3" s="484"/>
      <c r="F3" s="484"/>
      <c r="G3" s="484"/>
      <c r="H3" s="484"/>
      <c r="I3" s="484"/>
      <c r="J3" s="484"/>
      <c r="K3" s="484"/>
      <c r="L3" s="484"/>
    </row>
    <row r="4" spans="1:13" ht="24.95" customHeight="1" thickBot="1" x14ac:dyDescent="0.2">
      <c r="A4" s="823" t="str">
        <f>IF('(A)入力シート'!$C$3="","",'(A)入力シート'!$C$3)</f>
        <v>（第６８回九州吹奏楽コンクール・第１９回南九州小編成吹奏楽コンテスト沖縄支部予選）</v>
      </c>
      <c r="B4" s="823"/>
      <c r="C4" s="823"/>
      <c r="D4" s="823"/>
      <c r="E4" s="823"/>
      <c r="F4" s="823"/>
      <c r="G4" s="823"/>
      <c r="H4" s="823"/>
      <c r="I4" s="823"/>
      <c r="J4" s="823"/>
      <c r="K4" s="823"/>
      <c r="L4" s="823"/>
    </row>
    <row r="5" spans="1:13" ht="35.1" customHeight="1" thickBot="1" x14ac:dyDescent="0.2">
      <c r="A5" s="686"/>
      <c r="B5" s="686"/>
      <c r="C5" s="686"/>
      <c r="D5" s="686"/>
      <c r="E5" s="686"/>
      <c r="F5" s="686"/>
      <c r="G5" s="822"/>
      <c r="H5" s="594" t="s">
        <v>150</v>
      </c>
      <c r="I5" s="595"/>
      <c r="J5" s="597" t="str">
        <f>IF('(A)入力シート'!L72="","",'(A)入力シート'!L72)</f>
        <v/>
      </c>
      <c r="K5" s="598"/>
      <c r="L5" s="599"/>
    </row>
    <row r="6" spans="1:13" ht="35.1" customHeight="1" x14ac:dyDescent="0.15">
      <c r="A6" s="609" t="s">
        <v>40</v>
      </c>
      <c r="B6" s="610"/>
      <c r="C6" s="485" t="str">
        <f>IF('(A)入力シート'!F13="","",'(A)入力シート'!F13)</f>
        <v>Ａ</v>
      </c>
      <c r="D6" s="486"/>
      <c r="E6" s="150" t="s">
        <v>237</v>
      </c>
      <c r="F6" s="611" t="str">
        <f>IF('(A)入力シート'!I13="","",'(A)入力シート'!I13)</f>
        <v>　</v>
      </c>
      <c r="G6" s="612"/>
      <c r="H6" s="34" t="s">
        <v>5</v>
      </c>
      <c r="I6" s="35" t="s">
        <v>176</v>
      </c>
      <c r="J6" s="587"/>
      <c r="K6" s="587"/>
      <c r="L6" s="52" t="s">
        <v>63</v>
      </c>
    </row>
    <row r="7" spans="1:13" ht="20.100000000000001" customHeight="1" x14ac:dyDescent="0.15">
      <c r="A7" s="616" t="s">
        <v>38</v>
      </c>
      <c r="B7" s="617"/>
      <c r="C7" s="588" t="str">
        <f>IF('(A)入力シート'!F15="","",'(A)入力シート'!F15)</f>
        <v/>
      </c>
      <c r="D7" s="589"/>
      <c r="E7" s="589"/>
      <c r="F7" s="589"/>
      <c r="G7" s="589"/>
      <c r="H7" s="589"/>
      <c r="I7" s="589"/>
      <c r="J7" s="589"/>
      <c r="K7" s="589"/>
      <c r="L7" s="590"/>
    </row>
    <row r="8" spans="1:13" ht="35.1" customHeight="1" x14ac:dyDescent="0.15">
      <c r="A8" s="618" t="s">
        <v>56</v>
      </c>
      <c r="B8" s="619"/>
      <c r="C8" s="591" t="str">
        <f>IF('(A)入力シート'!F16="","",'(A)入力シート'!F16)</f>
        <v/>
      </c>
      <c r="D8" s="592"/>
      <c r="E8" s="592"/>
      <c r="F8" s="592"/>
      <c r="G8" s="592"/>
      <c r="H8" s="592"/>
      <c r="I8" s="592"/>
      <c r="J8" s="592"/>
      <c r="K8" s="592"/>
      <c r="L8" s="593"/>
    </row>
    <row r="9" spans="1:13" ht="30" customHeight="1" x14ac:dyDescent="0.15">
      <c r="A9" s="537" t="s">
        <v>57</v>
      </c>
      <c r="B9" s="538"/>
      <c r="C9" s="613" t="str">
        <f>IF('(A)入力シート'!F20="","",'(A)入力シート'!F20)</f>
        <v/>
      </c>
      <c r="D9" s="614"/>
      <c r="E9" s="614"/>
      <c r="F9" s="614"/>
      <c r="G9" s="615" t="s">
        <v>177</v>
      </c>
      <c r="H9" s="615"/>
      <c r="I9" s="812"/>
      <c r="J9" s="812"/>
      <c r="K9" s="812"/>
      <c r="L9" s="813"/>
    </row>
    <row r="10" spans="1:13" ht="30" customHeight="1" x14ac:dyDescent="0.15">
      <c r="A10" s="539" t="s">
        <v>61</v>
      </c>
      <c r="B10" s="540"/>
      <c r="C10" s="826" t="str">
        <f>IF('(A)入力シート'!F22="","",'(A)入力シート'!F22)</f>
        <v/>
      </c>
      <c r="D10" s="827"/>
      <c r="E10" s="36" t="s">
        <v>16</v>
      </c>
      <c r="F10" s="811" t="s">
        <v>100</v>
      </c>
      <c r="G10" s="820" t="s">
        <v>62</v>
      </c>
      <c r="H10" s="821"/>
      <c r="I10" s="828" t="str">
        <f>IF('(A)入力シート'!L22="","",'(A)入力シート'!L22)</f>
        <v/>
      </c>
      <c r="J10" s="829"/>
      <c r="K10" s="36" t="s">
        <v>58</v>
      </c>
      <c r="L10" s="810"/>
    </row>
    <row r="11" spans="1:13" ht="30" customHeight="1" x14ac:dyDescent="0.15">
      <c r="A11" s="539" t="s">
        <v>64</v>
      </c>
      <c r="B11" s="549"/>
      <c r="C11" s="602" t="str">
        <f>IF('(A)入力シート'!F24="","",'(A)入力シート'!F24)</f>
        <v/>
      </c>
      <c r="D11" s="603"/>
      <c r="E11" s="603"/>
      <c r="F11" s="603"/>
      <c r="G11" s="808"/>
      <c r="H11" s="808"/>
      <c r="I11" s="808"/>
      <c r="J11" s="808"/>
      <c r="K11" s="808"/>
      <c r="L11" s="809"/>
    </row>
    <row r="12" spans="1:13" ht="24.95" customHeight="1" x14ac:dyDescent="0.15">
      <c r="A12" s="535" t="s">
        <v>35</v>
      </c>
      <c r="B12" s="536"/>
      <c r="C12" s="824" t="s">
        <v>30</v>
      </c>
      <c r="D12" s="825" t="str">
        <f>IF('(A)入力シート'!F30="","",'(A)入力シート'!F30)</f>
        <v/>
      </c>
      <c r="E12" s="825"/>
      <c r="F12" s="825"/>
      <c r="G12" s="806"/>
      <c r="H12" s="807"/>
      <c r="I12" s="37" t="s">
        <v>178</v>
      </c>
      <c r="J12" s="604" t="str">
        <f>IF('(A)入力シート'!F32="","",'(A)入力シート'!F32)</f>
        <v/>
      </c>
      <c r="K12" s="604"/>
      <c r="L12" s="605"/>
      <c r="M12" s="32"/>
    </row>
    <row r="13" spans="1:13" ht="24.95" customHeight="1" x14ac:dyDescent="0.15">
      <c r="A13" s="537"/>
      <c r="B13" s="538"/>
      <c r="C13" s="606" t="str">
        <f>IF('(A)入力シート'!F31="","",'(A)入力シート'!F31)</f>
        <v/>
      </c>
      <c r="D13" s="607"/>
      <c r="E13" s="607"/>
      <c r="F13" s="607"/>
      <c r="G13" s="607"/>
      <c r="H13" s="608"/>
      <c r="I13" s="38" t="s">
        <v>24</v>
      </c>
      <c r="J13" s="604" t="str">
        <f>IF('(A)入力シート'!F33="","",'(A)入力シート'!F33)</f>
        <v/>
      </c>
      <c r="K13" s="604"/>
      <c r="L13" s="605"/>
      <c r="M13" s="32"/>
    </row>
    <row r="14" spans="1:13" ht="15" customHeight="1" x14ac:dyDescent="0.15">
      <c r="A14" s="550" t="s">
        <v>7</v>
      </c>
      <c r="B14" s="551"/>
      <c r="C14" s="563" t="str">
        <f>IF('(A)入力シート'!F26="","",'(A)入力シート'!F26)</f>
        <v/>
      </c>
      <c r="D14" s="564"/>
      <c r="E14" s="564"/>
      <c r="F14" s="564"/>
      <c r="G14" s="814"/>
      <c r="H14" s="815"/>
      <c r="I14" s="565" t="s">
        <v>31</v>
      </c>
      <c r="J14" s="566"/>
      <c r="K14" s="566"/>
      <c r="L14" s="567"/>
      <c r="M14" s="39"/>
    </row>
    <row r="15" spans="1:13" ht="30" customHeight="1" thickBot="1" x14ac:dyDescent="0.2">
      <c r="A15" s="866" t="s">
        <v>339</v>
      </c>
      <c r="B15" s="548"/>
      <c r="C15" s="568" t="str">
        <f>IF('(A)入力シート'!F27="","",'(A)入力シート'!F27)</f>
        <v/>
      </c>
      <c r="D15" s="569"/>
      <c r="E15" s="569"/>
      <c r="F15" s="569"/>
      <c r="G15" s="816"/>
      <c r="H15" s="253"/>
      <c r="I15" s="570" t="str">
        <f>IF('(A)入力シート'!F28="","",'(A)入力シート'!F28)</f>
        <v/>
      </c>
      <c r="J15" s="571"/>
      <c r="K15" s="571"/>
      <c r="L15" s="572"/>
      <c r="M15" s="32"/>
    </row>
    <row r="16" spans="1:13" ht="35.1" customHeight="1" x14ac:dyDescent="0.15">
      <c r="A16" s="510" t="s">
        <v>59</v>
      </c>
      <c r="B16" s="511"/>
      <c r="C16" s="512" t="str">
        <f>IF('(A)入力シート'!F35="","",'(A)入力シート'!F35)</f>
        <v/>
      </c>
      <c r="D16" s="513"/>
      <c r="E16" s="513"/>
      <c r="F16" s="513"/>
      <c r="G16" s="513"/>
      <c r="H16" s="513"/>
      <c r="I16" s="513"/>
      <c r="J16" s="514"/>
      <c r="K16" s="513"/>
      <c r="L16" s="515"/>
      <c r="M16" s="32"/>
    </row>
    <row r="17" spans="1:13" ht="35.1" customHeight="1" x14ac:dyDescent="0.15">
      <c r="A17" s="529" t="s">
        <v>134</v>
      </c>
      <c r="B17" s="530"/>
      <c r="C17" s="40" t="s">
        <v>26</v>
      </c>
      <c r="D17" s="507" t="str">
        <f>IF('(A)入力シート'!H38="","",'(A)入力シート'!H38)</f>
        <v/>
      </c>
      <c r="E17" s="508"/>
      <c r="F17" s="508"/>
      <c r="G17" s="508"/>
      <c r="H17" s="508"/>
      <c r="I17" s="509"/>
      <c r="J17" s="493" t="s">
        <v>239</v>
      </c>
      <c r="K17" s="487" t="str">
        <f>IF('(A)入力シート'!Q37="","",'(A)入力シート'!Q37)</f>
        <v/>
      </c>
      <c r="L17" s="488"/>
      <c r="M17" s="41"/>
    </row>
    <row r="18" spans="1:13" ht="24.95" customHeight="1" x14ac:dyDescent="0.15">
      <c r="A18" s="531"/>
      <c r="B18" s="532"/>
      <c r="C18" s="42" t="s">
        <v>25</v>
      </c>
      <c r="D18" s="481" t="str">
        <f>IF('(A)入力シート'!H39="","",'(A)入力シート'!H39)</f>
        <v/>
      </c>
      <c r="E18" s="482"/>
      <c r="F18" s="482"/>
      <c r="G18" s="482"/>
      <c r="H18" s="482"/>
      <c r="I18" s="483"/>
      <c r="J18" s="494"/>
      <c r="K18" s="489"/>
      <c r="L18" s="490"/>
      <c r="M18" s="43"/>
    </row>
    <row r="19" spans="1:13" ht="20.100000000000001" customHeight="1" x14ac:dyDescent="0.15">
      <c r="A19" s="531"/>
      <c r="B19" s="532"/>
      <c r="C19" s="526" t="s">
        <v>185</v>
      </c>
      <c r="D19" s="501" t="str">
        <f>IF('(A)入力シート'!H40="","",'(A)入力シート'!H40)</f>
        <v/>
      </c>
      <c r="E19" s="502"/>
      <c r="F19" s="502"/>
      <c r="G19" s="502"/>
      <c r="H19" s="502"/>
      <c r="I19" s="503"/>
      <c r="J19" s="493" t="s">
        <v>240</v>
      </c>
      <c r="K19" s="491" t="str">
        <f>IF('(A)入力シート'!Q40="","",'(A)入力シート'!Q40)</f>
        <v/>
      </c>
      <c r="L19" s="492"/>
      <c r="M19" s="43"/>
    </row>
    <row r="20" spans="1:13" ht="20.100000000000001" customHeight="1" x14ac:dyDescent="0.15">
      <c r="A20" s="531"/>
      <c r="B20" s="532"/>
      <c r="C20" s="527"/>
      <c r="D20" s="504" t="str">
        <f>IF('(A)入力シート'!H41="","",'(A)入力シート'!H41)</f>
        <v/>
      </c>
      <c r="E20" s="505"/>
      <c r="F20" s="505"/>
      <c r="G20" s="505"/>
      <c r="H20" s="505"/>
      <c r="I20" s="506"/>
      <c r="J20" s="495"/>
      <c r="K20" s="497" t="str">
        <f>IF('(A)入力シート'!Q41="","",'(A)入力シート'!Q41)</f>
        <v/>
      </c>
      <c r="L20" s="498"/>
      <c r="M20" s="43"/>
    </row>
    <row r="21" spans="1:13" ht="20.100000000000001" customHeight="1" x14ac:dyDescent="0.15">
      <c r="A21" s="531"/>
      <c r="B21" s="532"/>
      <c r="C21" s="527"/>
      <c r="D21" s="504" t="str">
        <f>IF('(A)入力シート'!H42="","",'(A)入力シート'!H42)</f>
        <v/>
      </c>
      <c r="E21" s="505"/>
      <c r="F21" s="505"/>
      <c r="G21" s="505"/>
      <c r="H21" s="505"/>
      <c r="I21" s="506"/>
      <c r="J21" s="495"/>
      <c r="K21" s="497" t="str">
        <f>IF('(A)入力シート'!Q42="","",'(A)入力シート'!Q42)</f>
        <v/>
      </c>
      <c r="L21" s="498"/>
      <c r="M21" s="43"/>
    </row>
    <row r="22" spans="1:13" ht="20.100000000000001" customHeight="1" x14ac:dyDescent="0.15">
      <c r="A22" s="531"/>
      <c r="B22" s="532"/>
      <c r="C22" s="527"/>
      <c r="D22" s="504" t="str">
        <f>IF('(A)入力シート'!H43="","",'(A)入力シート'!H43)</f>
        <v/>
      </c>
      <c r="E22" s="505"/>
      <c r="F22" s="505"/>
      <c r="G22" s="505"/>
      <c r="H22" s="505"/>
      <c r="I22" s="506"/>
      <c r="J22" s="495"/>
      <c r="K22" s="497" t="str">
        <f>IF('(A)入力シート'!Q43="","",'(A)入力シート'!Q43)</f>
        <v/>
      </c>
      <c r="L22" s="498"/>
      <c r="M22" s="43"/>
    </row>
    <row r="23" spans="1:13" ht="20.100000000000001" customHeight="1" x14ac:dyDescent="0.15">
      <c r="A23" s="533"/>
      <c r="B23" s="534"/>
      <c r="C23" s="528"/>
      <c r="D23" s="472" t="str">
        <f>IF('(A)入力シート'!H44="","",'(A)入力シート'!H44)</f>
        <v/>
      </c>
      <c r="E23" s="473"/>
      <c r="F23" s="473"/>
      <c r="G23" s="473"/>
      <c r="H23" s="473"/>
      <c r="I23" s="474"/>
      <c r="J23" s="496"/>
      <c r="K23" s="499" t="str">
        <f>IF('(A)入力シート'!Q44="","",'(A)入力シート'!Q44)</f>
        <v/>
      </c>
      <c r="L23" s="500"/>
      <c r="M23" s="43"/>
    </row>
    <row r="24" spans="1:13" ht="30" customHeight="1" x14ac:dyDescent="0.15">
      <c r="A24" s="535" t="s">
        <v>32</v>
      </c>
      <c r="B24" s="536"/>
      <c r="C24" s="44" t="s">
        <v>26</v>
      </c>
      <c r="D24" s="523" t="str">
        <f>IF('(A)入力シート'!I46="","",'(A)入力シート'!I46)</f>
        <v/>
      </c>
      <c r="E24" s="524"/>
      <c r="F24" s="581"/>
      <c r="G24" s="582" t="s">
        <v>27</v>
      </c>
      <c r="H24" s="583"/>
      <c r="I24" s="40" t="s">
        <v>26</v>
      </c>
      <c r="J24" s="523" t="str">
        <f>IF('(A)入力シート'!I48="","",'(A)入力シート'!I48)</f>
        <v/>
      </c>
      <c r="K24" s="524"/>
      <c r="L24" s="525"/>
      <c r="M24" s="39"/>
    </row>
    <row r="25" spans="1:13" ht="24.95" customHeight="1" x14ac:dyDescent="0.15">
      <c r="A25" s="537"/>
      <c r="B25" s="538"/>
      <c r="C25" s="45" t="s">
        <v>25</v>
      </c>
      <c r="D25" s="472" t="str">
        <f>IF('(A)入力シート'!I47="","",'(A)入力シート'!I47)</f>
        <v/>
      </c>
      <c r="E25" s="473"/>
      <c r="F25" s="474"/>
      <c r="G25" s="584"/>
      <c r="H25" s="578"/>
      <c r="I25" s="42" t="s">
        <v>25</v>
      </c>
      <c r="J25" s="472" t="str">
        <f>IF('(A)入力シート'!I49="","",'(A)入力シート'!I49)</f>
        <v/>
      </c>
      <c r="K25" s="473"/>
      <c r="L25" s="579"/>
      <c r="M25" s="41"/>
    </row>
    <row r="26" spans="1:13" ht="27.75" customHeight="1" x14ac:dyDescent="0.15">
      <c r="A26" s="539" t="s">
        <v>33</v>
      </c>
      <c r="B26" s="540"/>
      <c r="C26" s="521" t="str">
        <f>IF('(A)入力シート'!H50="","",'(A)入力シート'!H50)</f>
        <v/>
      </c>
      <c r="D26" s="522"/>
      <c r="E26" s="522"/>
      <c r="F26" s="522"/>
      <c r="G26" s="522"/>
      <c r="H26" s="522"/>
      <c r="I26" s="800"/>
      <c r="J26" s="801"/>
      <c r="K26" s="802"/>
      <c r="L26" s="803"/>
      <c r="M26" s="46"/>
    </row>
    <row r="27" spans="1:13" ht="27.75" customHeight="1" x14ac:dyDescent="0.15">
      <c r="A27" s="552" t="s">
        <v>242</v>
      </c>
      <c r="B27" s="553"/>
      <c r="C27" s="521" t="str">
        <f>IF('(A)入力シート'!G53="","",'(A)入力シート'!G53)</f>
        <v>出版されている楽譜（レンタルを含む）を使用しているので不要</v>
      </c>
      <c r="D27" s="522"/>
      <c r="E27" s="522"/>
      <c r="F27" s="522"/>
      <c r="G27" s="522"/>
      <c r="H27" s="522"/>
      <c r="I27" s="522"/>
      <c r="J27" s="522"/>
      <c r="K27" s="522"/>
      <c r="L27" s="560"/>
      <c r="M27" s="46"/>
    </row>
    <row r="28" spans="1:13" ht="27.75" customHeight="1" thickBot="1" x14ac:dyDescent="0.2">
      <c r="A28" s="561" t="s">
        <v>60</v>
      </c>
      <c r="B28" s="562"/>
      <c r="C28" s="479" t="str">
        <f>IF('(A)入力シート'!M54="","",'(A)入力シート'!M54)</f>
        <v>　</v>
      </c>
      <c r="D28" s="480"/>
      <c r="E28" s="798"/>
      <c r="F28" s="798"/>
      <c r="G28" s="585" t="s">
        <v>241</v>
      </c>
      <c r="H28" s="586"/>
      <c r="I28" s="479" t="str">
        <f>IF('(A)入力シート'!M55="","",'(A)入力シート'!M55)</f>
        <v>　</v>
      </c>
      <c r="J28" s="480"/>
      <c r="K28" s="798"/>
      <c r="L28" s="799"/>
      <c r="M28" s="46"/>
    </row>
    <row r="29" spans="1:13" ht="35.1" customHeight="1" x14ac:dyDescent="0.15">
      <c r="A29" s="554" t="s">
        <v>65</v>
      </c>
      <c r="B29" s="555"/>
      <c r="C29" s="475" t="s">
        <v>67</v>
      </c>
      <c r="D29" s="476"/>
      <c r="E29" s="476"/>
      <c r="F29" s="476"/>
      <c r="G29" s="476"/>
      <c r="H29" s="476"/>
      <c r="I29" s="476"/>
      <c r="J29" s="543" t="str">
        <f>IF('(A)入力シート'!M56="","",'(A)入力シート'!M56)</f>
        <v>　</v>
      </c>
      <c r="K29" s="543"/>
      <c r="L29" s="544"/>
      <c r="M29" s="46"/>
    </row>
    <row r="30" spans="1:13" ht="35.1" customHeight="1" x14ac:dyDescent="0.15">
      <c r="A30" s="556"/>
      <c r="B30" s="557"/>
      <c r="C30" s="477" t="s">
        <v>243</v>
      </c>
      <c r="D30" s="478"/>
      <c r="E30" s="478"/>
      <c r="F30" s="478"/>
      <c r="G30" s="478"/>
      <c r="H30" s="478"/>
      <c r="I30" s="478"/>
      <c r="J30" s="545" t="str">
        <f>IF('(A)入力シート'!M58="","",'(A)入力シート'!M58)</f>
        <v>承諾します</v>
      </c>
      <c r="K30" s="545"/>
      <c r="L30" s="546"/>
      <c r="M30" s="32"/>
    </row>
    <row r="31" spans="1:13" ht="35.1" customHeight="1" x14ac:dyDescent="0.15">
      <c r="A31" s="558"/>
      <c r="B31" s="559"/>
      <c r="C31" s="541" t="s">
        <v>244</v>
      </c>
      <c r="D31" s="542"/>
      <c r="E31" s="542"/>
      <c r="F31" s="542"/>
      <c r="G31" s="542"/>
      <c r="H31" s="542"/>
      <c r="I31" s="542"/>
      <c r="J31" s="545" t="str">
        <f>IF('(A)入力シート'!M59="","",'(A)入力シート'!M59)</f>
        <v>承諾します</v>
      </c>
      <c r="K31" s="545"/>
      <c r="L31" s="546"/>
      <c r="M31" s="32"/>
    </row>
    <row r="32" spans="1:13" ht="35.1" customHeight="1" thickBot="1" x14ac:dyDescent="0.2">
      <c r="A32" s="516" t="s">
        <v>145</v>
      </c>
      <c r="B32" s="517"/>
      <c r="C32" s="518" t="s">
        <v>266</v>
      </c>
      <c r="D32" s="519"/>
      <c r="E32" s="519"/>
      <c r="F32" s="151" t="str">
        <f>IF('(A)入力シート'!H62="","",'(A)入力シート'!H62)</f>
        <v/>
      </c>
      <c r="G32" s="152" t="s">
        <v>245</v>
      </c>
      <c r="H32" s="520" t="str">
        <f>IF('(A)入力シート'!J62="","",'(A)入力シート'!J62)</f>
        <v/>
      </c>
      <c r="I32" s="520"/>
      <c r="J32" s="153" t="s">
        <v>18</v>
      </c>
      <c r="K32" s="804"/>
      <c r="L32" s="805"/>
      <c r="M32" s="32"/>
    </row>
    <row r="33" spans="1:12" ht="15" customHeight="1" x14ac:dyDescent="0.2">
      <c r="A33" s="30"/>
      <c r="B33" s="30"/>
      <c r="C33" s="31"/>
      <c r="D33" s="31"/>
      <c r="E33" s="47" t="s">
        <v>100</v>
      </c>
      <c r="F33" s="48"/>
      <c r="G33" s="49"/>
      <c r="H33" s="30"/>
      <c r="I33" s="30"/>
      <c r="J33" s="31"/>
      <c r="K33" s="31"/>
      <c r="L33" s="31"/>
    </row>
    <row r="34" spans="1:12" ht="20.100000000000001" customHeight="1" x14ac:dyDescent="0.15">
      <c r="A34" s="600" t="s">
        <v>181</v>
      </c>
      <c r="B34" s="600"/>
      <c r="C34" s="601" t="str">
        <f>IF('(A)入力シート'!C2="","",'(A)入力シート'!C2)</f>
        <v>第６３回沖縄県吹奏楽コンクール</v>
      </c>
      <c r="D34" s="601"/>
      <c r="E34" s="601"/>
      <c r="F34" s="601"/>
      <c r="G34" s="29" t="s">
        <v>182</v>
      </c>
      <c r="H34" s="54"/>
      <c r="I34" s="54"/>
      <c r="J34" s="54"/>
      <c r="K34" s="54"/>
      <c r="L34" s="54"/>
    </row>
    <row r="35" spans="1:12" ht="20.100000000000001" customHeight="1" x14ac:dyDescent="0.15">
      <c r="A35" s="53"/>
      <c r="B35" s="55" t="s">
        <v>183</v>
      </c>
      <c r="C35" s="573">
        <f ca="1">TODAY()</f>
        <v>45081</v>
      </c>
      <c r="D35" s="573"/>
      <c r="E35" s="50"/>
      <c r="F35" s="50"/>
      <c r="G35" s="50"/>
      <c r="H35" s="50"/>
      <c r="I35" s="50"/>
      <c r="J35" s="50"/>
      <c r="K35" s="31"/>
      <c r="L35" s="31"/>
    </row>
    <row r="36" spans="1:12" ht="15" customHeight="1" x14ac:dyDescent="0.15">
      <c r="A36" s="31"/>
      <c r="B36" s="31"/>
      <c r="C36" s="31"/>
      <c r="D36" s="31"/>
      <c r="E36" s="51"/>
      <c r="F36" s="577" t="s">
        <v>184</v>
      </c>
      <c r="G36" s="577"/>
      <c r="H36" s="580" t="str">
        <f>IF('(A)入力シート'!F16="","",'(A)入力シート'!F16)</f>
        <v/>
      </c>
      <c r="I36" s="580"/>
      <c r="J36" s="580"/>
      <c r="K36" s="580"/>
      <c r="L36" s="580"/>
    </row>
    <row r="37" spans="1:12" ht="15" customHeight="1" x14ac:dyDescent="0.15">
      <c r="A37" s="31"/>
      <c r="B37" s="31"/>
      <c r="C37" s="31"/>
      <c r="D37" s="31"/>
      <c r="E37" s="51"/>
      <c r="F37" s="578"/>
      <c r="G37" s="578"/>
      <c r="H37" s="576"/>
      <c r="I37" s="576"/>
      <c r="J37" s="576"/>
      <c r="K37" s="576"/>
      <c r="L37" s="576"/>
    </row>
    <row r="38" spans="1:12" ht="18" customHeight="1" x14ac:dyDescent="0.15">
      <c r="A38" s="30"/>
      <c r="B38" s="31"/>
      <c r="C38" s="31"/>
      <c r="E38" s="29"/>
      <c r="F38" s="547" t="s">
        <v>28</v>
      </c>
      <c r="G38" s="547"/>
      <c r="H38" s="575" t="str">
        <f>IF('(A)入力シート'!F18="","",'(A)入力シート'!F18)</f>
        <v/>
      </c>
      <c r="I38" s="575"/>
      <c r="J38" s="575"/>
      <c r="K38" s="575"/>
      <c r="L38" s="817" t="s">
        <v>122</v>
      </c>
    </row>
    <row r="39" spans="1:12" ht="18" customHeight="1" x14ac:dyDescent="0.15">
      <c r="F39" s="819" t="s">
        <v>66</v>
      </c>
      <c r="G39" s="819"/>
      <c r="H39" s="576"/>
      <c r="I39" s="576"/>
      <c r="J39" s="576"/>
      <c r="K39" s="576"/>
      <c r="L39" s="818"/>
    </row>
  </sheetData>
  <sheetProtection algorithmName="SHA-512" hashValue="30AnMUdHEzMF4D2BwNNpPLJ4311LvyZpJVI5rm+XZ5saOdL/gxmQimXdupqbLwIpOeK6KVj/p9QMeuoZVn5L6Q==" saltValue="8GXUhLkaBCPyPiqljuD0+Q==" spinCount="100000" sheet="1" objects="1" scenarios="1"/>
  <mergeCells count="86">
    <mergeCell ref="A4:L4"/>
    <mergeCell ref="J5:L5"/>
    <mergeCell ref="A34:B34"/>
    <mergeCell ref="C34:F34"/>
    <mergeCell ref="C11:F11"/>
    <mergeCell ref="J12:L12"/>
    <mergeCell ref="C13:H13"/>
    <mergeCell ref="J13:L13"/>
    <mergeCell ref="A6:B6"/>
    <mergeCell ref="F6:G6"/>
    <mergeCell ref="C9:F9"/>
    <mergeCell ref="G9:H9"/>
    <mergeCell ref="A7:B7"/>
    <mergeCell ref="A8:B8"/>
    <mergeCell ref="A9:B9"/>
    <mergeCell ref="A10:B10"/>
    <mergeCell ref="I1:K1"/>
    <mergeCell ref="F39:G39"/>
    <mergeCell ref="H38:K39"/>
    <mergeCell ref="F36:G37"/>
    <mergeCell ref="J25:L25"/>
    <mergeCell ref="L38:L39"/>
    <mergeCell ref="H36:L37"/>
    <mergeCell ref="D24:F24"/>
    <mergeCell ref="D25:F25"/>
    <mergeCell ref="G24:H25"/>
    <mergeCell ref="G28:H28"/>
    <mergeCell ref="I10:J10"/>
    <mergeCell ref="J6:K6"/>
    <mergeCell ref="C7:L7"/>
    <mergeCell ref="C8:L8"/>
    <mergeCell ref="H5:I5"/>
    <mergeCell ref="C10:D10"/>
    <mergeCell ref="G10:H10"/>
    <mergeCell ref="F38:G38"/>
    <mergeCell ref="A15:B15"/>
    <mergeCell ref="A11:B11"/>
    <mergeCell ref="A12:B13"/>
    <mergeCell ref="A14:B14"/>
    <mergeCell ref="A27:B27"/>
    <mergeCell ref="A29:B31"/>
    <mergeCell ref="C27:L27"/>
    <mergeCell ref="A28:B28"/>
    <mergeCell ref="C14:F14"/>
    <mergeCell ref="I14:L14"/>
    <mergeCell ref="C15:F15"/>
    <mergeCell ref="I15:L15"/>
    <mergeCell ref="C35:D35"/>
    <mergeCell ref="A16:B16"/>
    <mergeCell ref="C16:L16"/>
    <mergeCell ref="A32:B32"/>
    <mergeCell ref="C32:E32"/>
    <mergeCell ref="H32:I32"/>
    <mergeCell ref="C26:H26"/>
    <mergeCell ref="J24:L24"/>
    <mergeCell ref="C19:C23"/>
    <mergeCell ref="A17:B23"/>
    <mergeCell ref="A24:B25"/>
    <mergeCell ref="A26:B26"/>
    <mergeCell ref="C31:I31"/>
    <mergeCell ref="J29:L29"/>
    <mergeCell ref="J30:L30"/>
    <mergeCell ref="J31:L31"/>
    <mergeCell ref="A2:L3"/>
    <mergeCell ref="A5:G5"/>
    <mergeCell ref="C6:D6"/>
    <mergeCell ref="K17:L18"/>
    <mergeCell ref="K19:L19"/>
    <mergeCell ref="J17:J18"/>
    <mergeCell ref="J19:J23"/>
    <mergeCell ref="K20:L20"/>
    <mergeCell ref="K21:L21"/>
    <mergeCell ref="K22:L22"/>
    <mergeCell ref="K23:L23"/>
    <mergeCell ref="D19:I19"/>
    <mergeCell ref="D20:I20"/>
    <mergeCell ref="D21:I21"/>
    <mergeCell ref="D22:I22"/>
    <mergeCell ref="D17:I17"/>
    <mergeCell ref="D12:F12"/>
    <mergeCell ref="D23:I23"/>
    <mergeCell ref="C29:I29"/>
    <mergeCell ref="C30:I30"/>
    <mergeCell ref="C28:D28"/>
    <mergeCell ref="I28:J28"/>
    <mergeCell ref="D18:I18"/>
  </mergeCells>
  <phoneticPr fontId="2"/>
  <pageMargins left="0.98425196850393704" right="0.39370078740157483" top="0.39370078740157483" bottom="0.39370078740157483"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L26"/>
  <sheetViews>
    <sheetView workbookViewId="0"/>
  </sheetViews>
  <sheetFormatPr defaultColWidth="9.875" defaultRowHeight="30" customHeight="1" x14ac:dyDescent="0.15"/>
  <cols>
    <col min="1" max="16384" width="9.875" style="7"/>
  </cols>
  <sheetData>
    <row r="1" spans="1:12" ht="30" customHeight="1" x14ac:dyDescent="0.15">
      <c r="A1" s="21" t="s">
        <v>136</v>
      </c>
      <c r="B1" s="32"/>
      <c r="C1" s="32"/>
      <c r="D1" s="32"/>
      <c r="E1" s="32"/>
      <c r="F1" s="32"/>
      <c r="G1" s="574">
        <f>IF('(A)入力シート'!$K$6="","",'(A)入力シート'!$K$6)</f>
        <v>45094</v>
      </c>
      <c r="H1" s="574"/>
      <c r="I1" s="574"/>
      <c r="J1" s="14" t="s">
        <v>246</v>
      </c>
      <c r="K1" s="32"/>
    </row>
    <row r="2" spans="1:12" ht="30" customHeight="1" x14ac:dyDescent="0.15">
      <c r="A2" s="484" t="str">
        <f>IF('(A)入力シート'!$C$2="","",'(A)入力シート'!$C$2)</f>
        <v>第６３回沖縄県吹奏楽コンクール</v>
      </c>
      <c r="B2" s="484"/>
      <c r="C2" s="484"/>
      <c r="D2" s="484"/>
      <c r="E2" s="484"/>
      <c r="F2" s="484"/>
      <c r="G2" s="484"/>
      <c r="H2" s="484"/>
      <c r="I2" s="484"/>
      <c r="J2" s="484"/>
    </row>
    <row r="3" spans="1:12" ht="30" customHeight="1" x14ac:dyDescent="0.15">
      <c r="A3" s="484"/>
      <c r="B3" s="484"/>
      <c r="C3" s="484"/>
      <c r="D3" s="484"/>
      <c r="E3" s="484"/>
      <c r="F3" s="484"/>
      <c r="G3" s="484"/>
      <c r="H3" s="484"/>
      <c r="I3" s="484"/>
      <c r="J3" s="484"/>
      <c r="K3" s="154"/>
      <c r="L3" s="154"/>
    </row>
    <row r="4" spans="1:12" ht="30" customHeight="1" x14ac:dyDescent="0.15">
      <c r="A4" s="632" t="str">
        <f>IF('(A)入力シート'!$C$3="","",'(A)入力シート'!$C$3)</f>
        <v>（第６８回九州吹奏楽コンクール・第１９回南九州小編成吹奏楽コンテスト沖縄支部予選）</v>
      </c>
      <c r="B4" s="632"/>
      <c r="C4" s="632"/>
      <c r="D4" s="632"/>
      <c r="E4" s="632"/>
      <c r="F4" s="632"/>
      <c r="G4" s="632"/>
      <c r="H4" s="632"/>
      <c r="I4" s="632"/>
      <c r="J4" s="632"/>
    </row>
    <row r="5" spans="1:12" ht="35.1" customHeight="1" thickBot="1" x14ac:dyDescent="0.2">
      <c r="A5" s="648" t="s">
        <v>247</v>
      </c>
      <c r="B5" s="648"/>
      <c r="C5" s="648"/>
      <c r="D5" s="648"/>
      <c r="E5" s="648"/>
      <c r="F5" s="648"/>
      <c r="G5" s="648"/>
      <c r="H5" s="648"/>
      <c r="I5" s="648"/>
      <c r="J5" s="648"/>
    </row>
    <row r="6" spans="1:12" ht="35.1" customHeight="1" x14ac:dyDescent="0.15">
      <c r="A6" s="650" t="s">
        <v>40</v>
      </c>
      <c r="B6" s="651"/>
      <c r="C6" s="612" t="str">
        <f>IF('(A)入力シート'!F13="","",'(A)入力シート'!F13)</f>
        <v>Ａ</v>
      </c>
      <c r="D6" s="612"/>
      <c r="E6" s="160" t="s">
        <v>248</v>
      </c>
      <c r="F6" s="855" t="s">
        <v>39</v>
      </c>
      <c r="G6" s="857"/>
      <c r="H6" s="656"/>
      <c r="I6" s="656"/>
      <c r="J6" s="654" t="s">
        <v>37</v>
      </c>
    </row>
    <row r="7" spans="1:12" ht="35.1" customHeight="1" x14ac:dyDescent="0.15">
      <c r="A7" s="652"/>
      <c r="B7" s="653"/>
      <c r="C7" s="658" t="str">
        <f>IF('(A)入力シート'!I13="","",'(A)入力シート'!I13)</f>
        <v>　</v>
      </c>
      <c r="D7" s="658"/>
      <c r="E7" s="157" t="s">
        <v>36</v>
      </c>
      <c r="F7" s="856"/>
      <c r="G7" s="858"/>
      <c r="H7" s="657"/>
      <c r="I7" s="657"/>
      <c r="J7" s="655"/>
    </row>
    <row r="8" spans="1:12" ht="30" customHeight="1" x14ac:dyDescent="0.15">
      <c r="A8" s="633" t="s">
        <v>38</v>
      </c>
      <c r="B8" s="634"/>
      <c r="C8" s="491" t="str">
        <f>IF('(A)入力シート'!F15="","",'(A)入力シート'!F15)</f>
        <v/>
      </c>
      <c r="D8" s="637"/>
      <c r="E8" s="637"/>
      <c r="F8" s="637"/>
      <c r="G8" s="637"/>
      <c r="H8" s="637"/>
      <c r="I8" s="637"/>
      <c r="J8" s="492"/>
    </row>
    <row r="9" spans="1:12" ht="39.950000000000003" customHeight="1" x14ac:dyDescent="0.15">
      <c r="A9" s="533" t="s">
        <v>8</v>
      </c>
      <c r="B9" s="534"/>
      <c r="C9" s="659" t="str">
        <f>IF('(A)入力シート'!F16="","",'(A)入力シート'!F16)</f>
        <v/>
      </c>
      <c r="D9" s="660"/>
      <c r="E9" s="660"/>
      <c r="F9" s="660"/>
      <c r="G9" s="660"/>
      <c r="H9" s="660"/>
      <c r="I9" s="660"/>
      <c r="J9" s="661"/>
    </row>
    <row r="10" spans="1:12" ht="39.950000000000003" customHeight="1" x14ac:dyDescent="0.15">
      <c r="A10" s="863" t="s">
        <v>59</v>
      </c>
      <c r="B10" s="864"/>
      <c r="C10" s="643" t="str">
        <f>IF('(A)入力シート'!AJ9="","",'(A)入力シート'!AJ9)</f>
        <v/>
      </c>
      <c r="D10" s="644"/>
      <c r="E10" s="644"/>
      <c r="F10" s="644"/>
      <c r="G10" s="644"/>
      <c r="H10" s="644"/>
      <c r="I10" s="644"/>
      <c r="J10" s="645"/>
    </row>
    <row r="11" spans="1:12" ht="30" customHeight="1" x14ac:dyDescent="0.15">
      <c r="A11" s="529" t="s">
        <v>76</v>
      </c>
      <c r="B11" s="530"/>
      <c r="C11" s="158" t="s">
        <v>74</v>
      </c>
      <c r="D11" s="859" t="str">
        <f>IF('(A)入力シート'!I45="","",'(A)入力シート'!I45)</f>
        <v/>
      </c>
      <c r="E11" s="859"/>
      <c r="F11" s="859"/>
      <c r="G11" s="859"/>
      <c r="H11" s="859"/>
      <c r="I11" s="155" ph="1"/>
      <c r="J11" s="161" ph="1"/>
    </row>
    <row r="12" spans="1:12" ht="39.950000000000003" customHeight="1" x14ac:dyDescent="0.15">
      <c r="A12" s="531"/>
      <c r="B12" s="532"/>
      <c r="C12" s="159" t="s">
        <v>72</v>
      </c>
      <c r="D12" s="860" t="str">
        <f>IF('(A)入力シート'!I46="","",'(A)入力シート'!I46)</f>
        <v/>
      </c>
      <c r="E12" s="860"/>
      <c r="F12" s="860"/>
      <c r="G12" s="860"/>
      <c r="H12" s="860"/>
      <c r="I12" s="646" t="s">
        <v>71</v>
      </c>
      <c r="J12" s="647"/>
    </row>
    <row r="13" spans="1:12" ht="30" customHeight="1" x14ac:dyDescent="0.15">
      <c r="A13" s="531"/>
      <c r="B13" s="532"/>
      <c r="C13" s="158" t="s">
        <v>73</v>
      </c>
      <c r="D13" s="859" t="str">
        <f>IF('(A)入力シート'!H37="","",'(A)入力シート'!H37)</f>
        <v/>
      </c>
      <c r="E13" s="859"/>
      <c r="F13" s="859"/>
      <c r="G13" s="859"/>
      <c r="H13" s="859"/>
      <c r="I13" s="859"/>
      <c r="J13" s="861"/>
    </row>
    <row r="14" spans="1:12" ht="39.950000000000003" customHeight="1" x14ac:dyDescent="0.15">
      <c r="A14" s="533"/>
      <c r="B14" s="534"/>
      <c r="C14" s="159" t="s">
        <v>75</v>
      </c>
      <c r="D14" s="860" t="str">
        <f>IF('(A)入力シート'!H38="","",'(A)入力シート'!H38)</f>
        <v/>
      </c>
      <c r="E14" s="860"/>
      <c r="F14" s="860"/>
      <c r="G14" s="860"/>
      <c r="H14" s="860"/>
      <c r="I14" s="860"/>
      <c r="J14" s="862"/>
    </row>
    <row r="15" spans="1:12" ht="30" customHeight="1" x14ac:dyDescent="0.15">
      <c r="A15" s="635" t="s">
        <v>38</v>
      </c>
      <c r="B15" s="636"/>
      <c r="C15" s="491" t="str">
        <f>IF('(A)入力シート'!F23="","",'(A)入力シート'!F23)</f>
        <v/>
      </c>
      <c r="D15" s="637"/>
      <c r="E15" s="637"/>
      <c r="F15" s="637"/>
      <c r="G15" s="637"/>
      <c r="H15" s="637"/>
      <c r="I15" s="637"/>
      <c r="J15" s="492"/>
    </row>
    <row r="16" spans="1:12" ht="39.950000000000003" customHeight="1" thickBot="1" x14ac:dyDescent="0.2">
      <c r="A16" s="638" t="s">
        <v>68</v>
      </c>
      <c r="B16" s="639"/>
      <c r="C16" s="640" t="str">
        <f>IF('(A)入力シート'!F24="","",'(A)入力シート'!F24)</f>
        <v/>
      </c>
      <c r="D16" s="641"/>
      <c r="E16" s="641"/>
      <c r="F16" s="641"/>
      <c r="G16" s="641"/>
      <c r="H16" s="641"/>
      <c r="I16" s="641"/>
      <c r="J16" s="642"/>
    </row>
    <row r="17" spans="1:10" ht="30" customHeight="1" x14ac:dyDescent="0.15">
      <c r="A17" s="620" t="s">
        <v>41</v>
      </c>
      <c r="B17" s="621"/>
      <c r="C17" s="626"/>
      <c r="D17" s="626"/>
      <c r="E17" s="626"/>
      <c r="F17" s="626"/>
      <c r="G17" s="626"/>
      <c r="H17" s="626"/>
      <c r="I17" s="626"/>
      <c r="J17" s="627"/>
    </row>
    <row r="18" spans="1:10" ht="30" customHeight="1" x14ac:dyDescent="0.15">
      <c r="A18" s="622"/>
      <c r="B18" s="623"/>
      <c r="C18" s="628"/>
      <c r="D18" s="628"/>
      <c r="E18" s="628"/>
      <c r="F18" s="628"/>
      <c r="G18" s="628"/>
      <c r="H18" s="628"/>
      <c r="I18" s="628"/>
      <c r="J18" s="629"/>
    </row>
    <row r="19" spans="1:10" ht="30" customHeight="1" x14ac:dyDescent="0.15">
      <c r="A19" s="622"/>
      <c r="B19" s="623"/>
      <c r="C19" s="628"/>
      <c r="D19" s="628"/>
      <c r="E19" s="628"/>
      <c r="F19" s="628"/>
      <c r="G19" s="628"/>
      <c r="H19" s="628"/>
      <c r="I19" s="628"/>
      <c r="J19" s="629"/>
    </row>
    <row r="20" spans="1:10" ht="30" customHeight="1" x14ac:dyDescent="0.15">
      <c r="A20" s="622"/>
      <c r="B20" s="623"/>
      <c r="C20" s="628"/>
      <c r="D20" s="628"/>
      <c r="E20" s="628"/>
      <c r="F20" s="628"/>
      <c r="G20" s="628"/>
      <c r="H20" s="628"/>
      <c r="I20" s="628"/>
      <c r="J20" s="629"/>
    </row>
    <row r="21" spans="1:10" ht="30" customHeight="1" thickBot="1" x14ac:dyDescent="0.2">
      <c r="A21" s="624"/>
      <c r="B21" s="625"/>
      <c r="C21" s="630"/>
      <c r="D21" s="630"/>
      <c r="E21" s="630"/>
      <c r="F21" s="630"/>
      <c r="G21" s="630"/>
      <c r="H21" s="630"/>
      <c r="I21" s="630"/>
      <c r="J21" s="631"/>
    </row>
    <row r="22" spans="1:10" ht="30" customHeight="1" x14ac:dyDescent="0.15">
      <c r="A22" s="156"/>
      <c r="B22" s="156"/>
      <c r="C22" s="30"/>
      <c r="D22" s="30"/>
      <c r="E22" s="30"/>
      <c r="F22" s="30"/>
      <c r="G22" s="30"/>
      <c r="H22" s="30"/>
      <c r="I22" s="30"/>
      <c r="J22" s="30"/>
    </row>
    <row r="23" spans="1:10" ht="30" customHeight="1" x14ac:dyDescent="0.15">
      <c r="A23" s="32" t="s">
        <v>42</v>
      </c>
      <c r="B23" s="32"/>
      <c r="C23" s="31"/>
      <c r="D23" s="31"/>
      <c r="E23" s="31"/>
      <c r="F23" s="31"/>
      <c r="G23" s="31"/>
      <c r="H23" s="31"/>
      <c r="I23" s="31"/>
      <c r="J23" s="31"/>
    </row>
    <row r="24" spans="1:10" ht="30" customHeight="1" x14ac:dyDescent="0.15">
      <c r="A24" s="32" t="s">
        <v>69</v>
      </c>
      <c r="B24" s="32"/>
      <c r="C24" s="31"/>
      <c r="D24" s="31"/>
      <c r="E24" s="31"/>
      <c r="F24" s="31"/>
      <c r="G24" s="31"/>
      <c r="H24" s="31"/>
      <c r="I24" s="31"/>
      <c r="J24" s="31"/>
    </row>
    <row r="25" spans="1:10" ht="30" customHeight="1" x14ac:dyDescent="0.15">
      <c r="A25" s="32" t="s">
        <v>70</v>
      </c>
      <c r="B25" s="32"/>
      <c r="C25" s="31"/>
      <c r="D25" s="31"/>
      <c r="E25" s="31"/>
      <c r="F25" s="31"/>
      <c r="G25" s="31"/>
      <c r="H25" s="31"/>
      <c r="I25" s="31"/>
      <c r="J25" s="31"/>
    </row>
    <row r="26" spans="1:10" ht="30" customHeight="1" x14ac:dyDescent="0.15">
      <c r="A26" s="32"/>
      <c r="B26" s="32"/>
      <c r="C26" s="31"/>
      <c r="D26" s="31"/>
      <c r="E26" s="31"/>
      <c r="F26" s="31"/>
      <c r="G26" s="31"/>
      <c r="H26" s="31"/>
      <c r="I26" s="31"/>
      <c r="J26" s="31"/>
    </row>
  </sheetData>
  <sheetProtection algorithmName="SHA-512" hashValue="PcXMtPzegvQr6GO/fTkhtc0PJmD9wd+ETjfA1HMsBSwsVF3nngnMuJN4Tf9JzXcwrB+baDRp1PAukOAHahm63A==" saltValue="sn/7FSH3I0Qtn3Fjk1v1iA==" spinCount="100000" sheet="1" objects="1" scenarios="1"/>
  <mergeCells count="28">
    <mergeCell ref="D14:J14"/>
    <mergeCell ref="A11:B14"/>
    <mergeCell ref="C9:J9"/>
    <mergeCell ref="C8:J8"/>
    <mergeCell ref="A2:J3"/>
    <mergeCell ref="G1:I1"/>
    <mergeCell ref="A5:J5"/>
    <mergeCell ref="F6:G7"/>
    <mergeCell ref="A6:B7"/>
    <mergeCell ref="J6:J7"/>
    <mergeCell ref="H6:I7"/>
    <mergeCell ref="C7:D7"/>
    <mergeCell ref="A17:B21"/>
    <mergeCell ref="C17:J21"/>
    <mergeCell ref="A4:J4"/>
    <mergeCell ref="A10:B10"/>
    <mergeCell ref="A9:B9"/>
    <mergeCell ref="A8:B8"/>
    <mergeCell ref="C6:D6"/>
    <mergeCell ref="A15:B15"/>
    <mergeCell ref="C15:J15"/>
    <mergeCell ref="A16:B16"/>
    <mergeCell ref="C16:J16"/>
    <mergeCell ref="C10:J10"/>
    <mergeCell ref="I12:J12"/>
    <mergeCell ref="D11:H11"/>
    <mergeCell ref="D12:H12"/>
    <mergeCell ref="D13:J13"/>
  </mergeCells>
  <phoneticPr fontId="2" type="Hiragana"/>
  <printOptions horizontalCentered="1"/>
  <pageMargins left="0.98425196850393704" right="0.59055118110236227" top="0.59055118110236227" bottom="0.39370078740157483" header="0.39370078740157483"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7573-B832-BD41-8EBF-B9C96D448EB2}">
  <sheetPr>
    <tabColor rgb="FFFFC000"/>
    <pageSetUpPr fitToPage="1"/>
  </sheetPr>
  <dimension ref="A1:AD31"/>
  <sheetViews>
    <sheetView showGridLines="0" zoomScaleNormal="100" workbookViewId="0"/>
  </sheetViews>
  <sheetFormatPr defaultColWidth="7.875" defaultRowHeight="20.100000000000001" customHeight="1" x14ac:dyDescent="0.15"/>
  <cols>
    <col min="1" max="17" width="7.875" style="7"/>
    <col min="18" max="18" width="8.625" style="7" bestFit="1" customWidth="1"/>
    <col min="19" max="16384" width="7.875" style="7"/>
  </cols>
  <sheetData>
    <row r="1" spans="1:30" ht="20.100000000000001" customHeight="1" x14ac:dyDescent="0.15">
      <c r="A1" s="232" t="s">
        <v>326</v>
      </c>
      <c r="B1" s="233"/>
      <c r="C1" s="233"/>
      <c r="D1" s="233"/>
      <c r="E1" s="233"/>
      <c r="F1" s="233"/>
      <c r="G1" s="233"/>
      <c r="H1" s="233"/>
      <c r="I1" s="233"/>
      <c r="J1" s="233"/>
      <c r="K1" s="234"/>
      <c r="L1" s="234"/>
      <c r="M1" s="234"/>
      <c r="N1" s="234"/>
      <c r="O1" s="234"/>
      <c r="P1" s="234"/>
      <c r="Q1" s="678">
        <f>IF('(A)入力シート'!$K$6="","",'(A)入力シート'!$K$6)</f>
        <v>45094</v>
      </c>
      <c r="R1" s="678"/>
      <c r="S1" s="678"/>
      <c r="T1" s="235" t="s">
        <v>175</v>
      </c>
      <c r="U1" s="61"/>
      <c r="V1" s="61"/>
      <c r="W1" s="61"/>
      <c r="X1" s="61"/>
      <c r="Y1" s="61"/>
      <c r="Z1" s="61"/>
      <c r="AA1" s="61"/>
      <c r="AB1" s="61"/>
      <c r="AC1" s="61"/>
      <c r="AD1" s="61"/>
    </row>
    <row r="2" spans="1:30" ht="20.100000000000001" customHeight="1" x14ac:dyDescent="0.15">
      <c r="A2" s="236"/>
      <c r="B2" s="833" t="s">
        <v>327</v>
      </c>
      <c r="C2" s="834"/>
      <c r="D2" s="834"/>
      <c r="E2" s="834"/>
      <c r="F2" s="834"/>
      <c r="G2" s="833"/>
      <c r="H2" s="833"/>
      <c r="I2" s="833"/>
      <c r="J2" s="833"/>
      <c r="K2" s="835"/>
      <c r="L2" s="835"/>
      <c r="M2" s="835"/>
      <c r="N2" s="835"/>
      <c r="O2" s="835"/>
      <c r="P2" s="835"/>
      <c r="Q2" s="835"/>
      <c r="R2" s="835"/>
      <c r="S2" s="836"/>
      <c r="T2" s="238"/>
      <c r="U2" s="61"/>
      <c r="V2" s="61"/>
      <c r="W2" s="61"/>
      <c r="X2" s="61"/>
      <c r="Y2" s="61"/>
      <c r="Z2" s="61"/>
      <c r="AA2" s="61"/>
      <c r="AB2" s="61"/>
      <c r="AC2" s="61"/>
      <c r="AD2" s="61"/>
    </row>
    <row r="3" spans="1:30" ht="20.100000000000001" customHeight="1" x14ac:dyDescent="0.15">
      <c r="A3" s="236"/>
      <c r="B3" s="837"/>
      <c r="C3" s="838" t="str">
        <f>IF('(A)入力シート'!$C$2="","",'(A)入力シート'!$C$2)</f>
        <v>第６３回沖縄県吹奏楽コンクール</v>
      </c>
      <c r="D3" s="838"/>
      <c r="E3" s="838"/>
      <c r="F3" s="838"/>
      <c r="G3" s="838"/>
      <c r="H3" s="838"/>
      <c r="I3" s="838"/>
      <c r="J3" s="838"/>
      <c r="K3" s="838"/>
      <c r="L3" s="838"/>
      <c r="M3" s="838"/>
      <c r="N3" s="838"/>
      <c r="O3" s="838"/>
      <c r="P3" s="838"/>
      <c r="Q3" s="838"/>
      <c r="R3" s="838"/>
      <c r="S3" s="839"/>
      <c r="T3" s="238"/>
      <c r="U3" s="61"/>
      <c r="V3" s="61"/>
      <c r="W3" s="61"/>
      <c r="X3" s="61"/>
      <c r="Y3" s="61"/>
      <c r="Z3" s="61"/>
      <c r="AA3" s="61"/>
      <c r="AB3" s="61"/>
      <c r="AC3" s="61"/>
      <c r="AD3" s="61"/>
    </row>
    <row r="4" spans="1:30" ht="20.100000000000001" customHeight="1" x14ac:dyDescent="0.15">
      <c r="A4" s="236"/>
      <c r="B4" s="839"/>
      <c r="C4" s="838"/>
      <c r="D4" s="838"/>
      <c r="E4" s="838"/>
      <c r="F4" s="838"/>
      <c r="G4" s="838"/>
      <c r="H4" s="838"/>
      <c r="I4" s="838"/>
      <c r="J4" s="838"/>
      <c r="K4" s="838"/>
      <c r="L4" s="838"/>
      <c r="M4" s="838"/>
      <c r="N4" s="838"/>
      <c r="O4" s="838"/>
      <c r="P4" s="838"/>
      <c r="Q4" s="838"/>
      <c r="R4" s="838"/>
      <c r="S4" s="839"/>
      <c r="T4" s="238"/>
      <c r="U4" s="853"/>
      <c r="V4" s="662"/>
      <c r="W4" s="662"/>
      <c r="X4" s="662"/>
      <c r="Y4" s="61"/>
      <c r="Z4" s="61"/>
      <c r="AA4" s="61"/>
      <c r="AB4" s="61"/>
      <c r="AC4" s="61"/>
      <c r="AD4" s="162" t="s">
        <v>77</v>
      </c>
    </row>
    <row r="5" spans="1:30" ht="20.100000000000001" customHeight="1" thickBot="1" x14ac:dyDescent="0.2">
      <c r="A5" s="236"/>
      <c r="B5" s="837"/>
      <c r="C5" s="667" t="str">
        <f>IF('(A)入力シート'!$C$3="","",'(A)入力シート'!$C$3)</f>
        <v>（第６８回九州吹奏楽コンクール・第１９回南九州小編成吹奏楽コンテスト沖縄支部予選）</v>
      </c>
      <c r="D5" s="667"/>
      <c r="E5" s="667"/>
      <c r="F5" s="667"/>
      <c r="G5" s="667"/>
      <c r="H5" s="667"/>
      <c r="I5" s="667"/>
      <c r="J5" s="667"/>
      <c r="K5" s="667"/>
      <c r="L5" s="667"/>
      <c r="M5" s="667"/>
      <c r="N5" s="667"/>
      <c r="O5" s="667"/>
      <c r="P5" s="667"/>
      <c r="Q5" s="667"/>
      <c r="R5" s="667"/>
      <c r="S5" s="840"/>
      <c r="T5" s="238"/>
      <c r="U5" s="853"/>
      <c r="V5" s="662"/>
      <c r="W5" s="662"/>
      <c r="X5" s="662"/>
      <c r="Y5" s="61"/>
      <c r="Z5" s="61"/>
      <c r="AA5" s="61"/>
      <c r="AB5" s="61"/>
      <c r="AC5" s="61"/>
      <c r="AD5" s="162" t="s">
        <v>78</v>
      </c>
    </row>
    <row r="6" spans="1:30" ht="20.100000000000001" customHeight="1" x14ac:dyDescent="0.15">
      <c r="A6" s="236"/>
      <c r="B6" s="163"/>
      <c r="C6" s="679" t="str">
        <f>IF('(A)入力シート'!F13="","",'(A)入力シート'!F13)</f>
        <v>Ａ</v>
      </c>
      <c r="D6" s="680"/>
      <c r="E6" s="683" t="s">
        <v>80</v>
      </c>
      <c r="F6" s="685" t="str">
        <f>IF('(A)入力シート'!I13="","",'(A)入力シート'!I13)</f>
        <v>　</v>
      </c>
      <c r="G6" s="685"/>
      <c r="H6" s="687" t="s">
        <v>79</v>
      </c>
      <c r="I6" s="689" t="s">
        <v>121</v>
      </c>
      <c r="J6" s="691"/>
      <c r="K6" s="692"/>
      <c r="L6" s="689" t="s">
        <v>81</v>
      </c>
      <c r="M6" s="695" t="str">
        <f>IF('(A)入力シート'!F16="","",'(A)入力シート'!F16)</f>
        <v/>
      </c>
      <c r="N6" s="695"/>
      <c r="O6" s="695"/>
      <c r="P6" s="695"/>
      <c r="Q6" s="695"/>
      <c r="R6" s="696"/>
      <c r="S6" s="239"/>
      <c r="T6" s="238"/>
      <c r="U6" s="699" t="s">
        <v>151</v>
      </c>
      <c r="V6" s="699"/>
      <c r="W6" s="699"/>
      <c r="X6" s="699"/>
      <c r="Y6" s="700"/>
      <c r="Z6" s="61"/>
      <c r="AA6" s="61"/>
      <c r="AB6" s="61"/>
      <c r="AC6" s="61"/>
      <c r="AD6" s="162" t="s">
        <v>82</v>
      </c>
    </row>
    <row r="7" spans="1:30" ht="20.100000000000001" customHeight="1" thickBot="1" x14ac:dyDescent="0.2">
      <c r="A7" s="236"/>
      <c r="B7" s="240"/>
      <c r="C7" s="681"/>
      <c r="D7" s="682"/>
      <c r="E7" s="684"/>
      <c r="F7" s="686"/>
      <c r="G7" s="686"/>
      <c r="H7" s="688"/>
      <c r="I7" s="690"/>
      <c r="J7" s="693"/>
      <c r="K7" s="694"/>
      <c r="L7" s="690"/>
      <c r="M7" s="697"/>
      <c r="N7" s="697"/>
      <c r="O7" s="697"/>
      <c r="P7" s="697"/>
      <c r="Q7" s="697"/>
      <c r="R7" s="698"/>
      <c r="S7" s="239"/>
      <c r="T7" s="238"/>
      <c r="U7" s="61"/>
      <c r="V7" s="61"/>
      <c r="W7" s="61"/>
      <c r="X7" s="61"/>
      <c r="Y7" s="61"/>
      <c r="Z7" s="61"/>
      <c r="AA7" s="61"/>
      <c r="AB7" s="61"/>
      <c r="AC7" s="61"/>
      <c r="AD7" s="162"/>
    </row>
    <row r="8" spans="1:30" ht="20.100000000000001" customHeight="1" x14ac:dyDescent="0.15">
      <c r="A8" s="236"/>
      <c r="B8" s="836"/>
      <c r="C8" s="841"/>
      <c r="D8" s="833"/>
      <c r="E8" s="833"/>
      <c r="F8" s="833"/>
      <c r="G8" s="833"/>
      <c r="H8" s="833"/>
      <c r="I8" s="833"/>
      <c r="J8" s="833"/>
      <c r="K8" s="833"/>
      <c r="L8" s="833"/>
      <c r="M8" s="833"/>
      <c r="N8" s="833"/>
      <c r="O8" s="833"/>
      <c r="P8" s="833"/>
      <c r="Q8" s="833"/>
      <c r="R8" s="836"/>
      <c r="S8" s="833"/>
      <c r="T8" s="238"/>
      <c r="U8" s="61"/>
      <c r="V8" s="61"/>
      <c r="W8" s="61"/>
      <c r="X8" s="61"/>
      <c r="Y8" s="61"/>
      <c r="Z8" s="61"/>
      <c r="AA8" s="61"/>
      <c r="AB8" s="61"/>
      <c r="AC8" s="61"/>
      <c r="AD8" s="162" t="s">
        <v>83</v>
      </c>
    </row>
    <row r="9" spans="1:30" ht="20.100000000000001" customHeight="1" x14ac:dyDescent="0.15">
      <c r="A9" s="236"/>
      <c r="B9" s="842"/>
      <c r="C9" s="841"/>
      <c r="D9" s="841"/>
      <c r="E9" s="841"/>
      <c r="F9" s="841"/>
      <c r="G9" s="841"/>
      <c r="H9" s="841"/>
      <c r="I9" s="841"/>
      <c r="J9" s="841"/>
      <c r="K9" s="841"/>
      <c r="L9" s="841"/>
      <c r="M9" s="841"/>
      <c r="N9" s="841"/>
      <c r="O9" s="841"/>
      <c r="P9" s="841"/>
      <c r="Q9" s="841"/>
      <c r="R9" s="837"/>
      <c r="S9" s="843"/>
      <c r="T9" s="241"/>
      <c r="U9" s="61"/>
      <c r="V9" s="61"/>
      <c r="W9" s="61"/>
      <c r="X9" s="61"/>
      <c r="Y9" s="61"/>
      <c r="Z9" s="61"/>
      <c r="AA9" s="61"/>
      <c r="AB9" s="61"/>
      <c r="AC9" s="61"/>
      <c r="AD9" s="162" t="s">
        <v>84</v>
      </c>
    </row>
    <row r="10" spans="1:30" ht="20.100000000000001" customHeight="1" x14ac:dyDescent="0.15">
      <c r="A10" s="236"/>
      <c r="B10" s="836"/>
      <c r="C10" s="833"/>
      <c r="D10" s="841"/>
      <c r="E10" s="841"/>
      <c r="F10" s="841"/>
      <c r="G10" s="841"/>
      <c r="H10" s="841"/>
      <c r="I10" s="841"/>
      <c r="J10" s="841"/>
      <c r="K10" s="841"/>
      <c r="L10" s="841"/>
      <c r="M10" s="841"/>
      <c r="N10" s="841"/>
      <c r="O10" s="841"/>
      <c r="P10" s="841"/>
      <c r="Q10" s="841"/>
      <c r="R10" s="834"/>
      <c r="S10" s="844"/>
      <c r="T10" s="672"/>
      <c r="U10" s="61"/>
      <c r="V10" s="61"/>
      <c r="W10" s="61"/>
      <c r="X10" s="61"/>
      <c r="Y10" s="61"/>
      <c r="Z10" s="61"/>
      <c r="AA10" s="61"/>
      <c r="AB10" s="61"/>
      <c r="AC10" s="61"/>
      <c r="AD10" s="61"/>
    </row>
    <row r="11" spans="1:30" ht="20.100000000000001" customHeight="1" x14ac:dyDescent="0.15">
      <c r="A11" s="236"/>
      <c r="B11" s="833"/>
      <c r="C11" s="833"/>
      <c r="D11" s="833"/>
      <c r="E11" s="833"/>
      <c r="F11" s="833"/>
      <c r="G11" s="833"/>
      <c r="H11" s="833"/>
      <c r="I11" s="833"/>
      <c r="J11" s="833"/>
      <c r="K11" s="833"/>
      <c r="L11" s="833"/>
      <c r="M11" s="833"/>
      <c r="N11" s="833"/>
      <c r="O11" s="833"/>
      <c r="P11" s="833"/>
      <c r="Q11" s="833"/>
      <c r="R11" s="836"/>
      <c r="S11" s="845"/>
      <c r="T11" s="238"/>
      <c r="U11" s="61"/>
      <c r="V11" s="61"/>
      <c r="W11" s="61"/>
      <c r="X11" s="61"/>
      <c r="Y11" s="61"/>
      <c r="Z11" s="61"/>
      <c r="AA11" s="61"/>
      <c r="AB11" s="61"/>
      <c r="AC11" s="61"/>
      <c r="AD11" s="61"/>
    </row>
    <row r="12" spans="1:30" ht="20.100000000000001" customHeight="1" x14ac:dyDescent="0.15">
      <c r="A12" s="236"/>
      <c r="B12" s="833"/>
      <c r="C12" s="833"/>
      <c r="D12" s="833"/>
      <c r="E12" s="833"/>
      <c r="F12" s="833"/>
      <c r="G12" s="833"/>
      <c r="H12" s="833"/>
      <c r="I12" s="833"/>
      <c r="J12" s="833"/>
      <c r="K12" s="833"/>
      <c r="L12" s="833"/>
      <c r="M12" s="833"/>
      <c r="N12" s="833"/>
      <c r="O12" s="833"/>
      <c r="P12" s="833"/>
      <c r="Q12" s="833"/>
      <c r="R12" s="836"/>
      <c r="S12" s="846"/>
      <c r="T12" s="672"/>
      <c r="U12" s="61"/>
      <c r="V12" s="61"/>
      <c r="W12" s="61"/>
      <c r="X12" s="61"/>
      <c r="Y12" s="61"/>
      <c r="Z12" s="61"/>
      <c r="AA12" s="61"/>
      <c r="AB12" s="61"/>
      <c r="AC12" s="61"/>
      <c r="AD12" s="61"/>
    </row>
    <row r="13" spans="1:30" ht="20.100000000000001" customHeight="1" x14ac:dyDescent="0.15">
      <c r="A13" s="236"/>
      <c r="B13" s="833"/>
      <c r="C13" s="833"/>
      <c r="D13" s="847"/>
      <c r="E13" s="847"/>
      <c r="F13" s="833"/>
      <c r="G13" s="841"/>
      <c r="H13" s="841"/>
      <c r="I13" s="841"/>
      <c r="J13" s="841"/>
      <c r="K13" s="841"/>
      <c r="L13" s="841"/>
      <c r="M13" s="841"/>
      <c r="N13" s="841"/>
      <c r="O13" s="841"/>
      <c r="P13" s="841"/>
      <c r="Q13" s="833"/>
      <c r="R13" s="836"/>
      <c r="S13" s="846"/>
      <c r="T13" s="672"/>
      <c r="U13" s="61"/>
      <c r="V13" s="61"/>
      <c r="W13" s="61"/>
      <c r="X13" s="61"/>
      <c r="Y13" s="61"/>
      <c r="Z13" s="61"/>
      <c r="AA13" s="61"/>
      <c r="AB13" s="61"/>
      <c r="AC13" s="61"/>
      <c r="AD13" s="61"/>
    </row>
    <row r="14" spans="1:30" ht="20.100000000000001" customHeight="1" x14ac:dyDescent="0.15">
      <c r="A14" s="236"/>
      <c r="B14" s="837"/>
      <c r="C14" s="833"/>
      <c r="D14" s="847"/>
      <c r="E14" s="847"/>
      <c r="F14" s="833"/>
      <c r="G14" s="833"/>
      <c r="H14" s="833"/>
      <c r="I14" s="833"/>
      <c r="J14" s="833"/>
      <c r="K14" s="833"/>
      <c r="L14" s="833"/>
      <c r="M14" s="833"/>
      <c r="N14" s="833"/>
      <c r="O14" s="833"/>
      <c r="P14" s="833"/>
      <c r="Q14" s="833"/>
      <c r="R14" s="836"/>
      <c r="S14" s="848" t="s">
        <v>249</v>
      </c>
      <c r="T14" s="669"/>
      <c r="U14" s="61"/>
      <c r="V14" s="61"/>
      <c r="W14" s="61"/>
      <c r="X14" s="61"/>
      <c r="Y14" s="61"/>
      <c r="Z14" s="61"/>
      <c r="AA14" s="61"/>
      <c r="AB14" s="61"/>
      <c r="AC14" s="61"/>
      <c r="AD14" s="61"/>
    </row>
    <row r="15" spans="1:30" ht="20.100000000000001" customHeight="1" x14ac:dyDescent="0.15">
      <c r="A15" s="236"/>
      <c r="B15" s="833"/>
      <c r="C15" s="833"/>
      <c r="D15" s="847"/>
      <c r="E15" s="847"/>
      <c r="F15" s="833"/>
      <c r="G15" s="833"/>
      <c r="H15" s="833"/>
      <c r="I15" s="833"/>
      <c r="J15" s="833"/>
      <c r="K15" s="833"/>
      <c r="L15" s="833"/>
      <c r="M15" s="833"/>
      <c r="N15" s="833"/>
      <c r="O15" s="833"/>
      <c r="P15" s="833"/>
      <c r="Q15" s="833"/>
      <c r="R15" s="836"/>
      <c r="S15" s="833"/>
      <c r="T15" s="238"/>
      <c r="U15" s="854"/>
      <c r="V15" s="854"/>
      <c r="W15" s="61"/>
      <c r="X15" s="61"/>
      <c r="Y15" s="61"/>
      <c r="Z15" s="61"/>
      <c r="AA15" s="61"/>
      <c r="AB15" s="61"/>
      <c r="AC15" s="61"/>
      <c r="AD15" s="61"/>
    </row>
    <row r="16" spans="1:30" ht="20.100000000000001" customHeight="1" x14ac:dyDescent="0.15">
      <c r="A16" s="236"/>
      <c r="B16" s="243" t="s">
        <v>251</v>
      </c>
      <c r="C16" s="833"/>
      <c r="D16" s="833"/>
      <c r="E16" s="847"/>
      <c r="F16" s="847"/>
      <c r="G16" s="833"/>
      <c r="H16" s="833"/>
      <c r="I16" s="833"/>
      <c r="J16" s="833"/>
      <c r="K16" s="833"/>
      <c r="L16" s="833"/>
      <c r="M16" s="833"/>
      <c r="N16" s="833"/>
      <c r="O16" s="833"/>
      <c r="P16" s="833"/>
      <c r="Q16" s="833"/>
      <c r="R16" s="836"/>
      <c r="S16" s="243" t="s">
        <v>252</v>
      </c>
      <c r="T16" s="238"/>
      <c r="U16" s="854"/>
      <c r="V16" s="854"/>
      <c r="W16" s="61"/>
      <c r="X16" s="61"/>
      <c r="Y16" s="61"/>
      <c r="Z16" s="61"/>
      <c r="AA16" s="61"/>
      <c r="AB16" s="61"/>
      <c r="AC16" s="61"/>
      <c r="AD16" s="61"/>
    </row>
    <row r="17" spans="1:30" ht="20.100000000000001" customHeight="1" x14ac:dyDescent="0.15">
      <c r="A17" s="236"/>
      <c r="B17" s="833"/>
      <c r="C17" s="833"/>
      <c r="D17" s="833"/>
      <c r="E17" s="847"/>
      <c r="F17" s="847"/>
      <c r="G17" s="833"/>
      <c r="H17" s="833"/>
      <c r="I17" s="833"/>
      <c r="J17" s="833"/>
      <c r="K17" s="833"/>
      <c r="L17" s="833"/>
      <c r="M17" s="833"/>
      <c r="N17" s="833"/>
      <c r="O17" s="833"/>
      <c r="P17" s="833"/>
      <c r="Q17" s="833"/>
      <c r="R17" s="836"/>
      <c r="S17" s="833"/>
      <c r="T17" s="238"/>
      <c r="U17" s="854"/>
      <c r="V17" s="854"/>
      <c r="W17" s="61"/>
      <c r="X17" s="61"/>
      <c r="Y17" s="61"/>
      <c r="Z17" s="61"/>
      <c r="AA17" s="61"/>
      <c r="AB17" s="61"/>
      <c r="AC17" s="61"/>
      <c r="AD17" s="61"/>
    </row>
    <row r="18" spans="1:30" ht="20.100000000000001" customHeight="1" x14ac:dyDescent="0.15">
      <c r="A18" s="236"/>
      <c r="B18" s="833"/>
      <c r="C18" s="833"/>
      <c r="D18" s="833"/>
      <c r="E18" s="847"/>
      <c r="F18" s="833"/>
      <c r="G18" s="833"/>
      <c r="H18" s="833"/>
      <c r="I18" s="833"/>
      <c r="J18" s="833"/>
      <c r="K18" s="833"/>
      <c r="L18" s="833"/>
      <c r="M18" s="833"/>
      <c r="N18" s="833"/>
      <c r="O18" s="833"/>
      <c r="P18" s="833"/>
      <c r="Q18" s="833"/>
      <c r="R18" s="836"/>
      <c r="S18" s="833"/>
      <c r="T18" s="163"/>
      <c r="V18" s="61"/>
      <c r="W18" s="61"/>
      <c r="X18" s="61"/>
      <c r="Y18" s="61"/>
      <c r="Z18" s="61"/>
      <c r="AA18" s="61"/>
      <c r="AB18" s="61"/>
      <c r="AC18" s="61"/>
      <c r="AD18" s="61"/>
    </row>
    <row r="19" spans="1:30" ht="20.100000000000001" customHeight="1" x14ac:dyDescent="0.15">
      <c r="A19" s="236"/>
      <c r="B19" s="833"/>
      <c r="C19" s="833"/>
      <c r="D19" s="833"/>
      <c r="E19" s="833"/>
      <c r="F19" s="833"/>
      <c r="G19" s="833"/>
      <c r="H19" s="833"/>
      <c r="I19" s="833"/>
      <c r="J19" s="833"/>
      <c r="K19" s="833"/>
      <c r="L19" s="833"/>
      <c r="M19" s="833" t="s">
        <v>85</v>
      </c>
      <c r="N19" s="833"/>
      <c r="O19" s="833"/>
      <c r="P19" s="833"/>
      <c r="Q19" s="833" t="s">
        <v>85</v>
      </c>
      <c r="R19" s="836"/>
      <c r="S19" s="847"/>
      <c r="T19" s="238"/>
      <c r="U19" s="61"/>
      <c r="V19" s="61"/>
      <c r="W19" s="61"/>
      <c r="X19" s="61"/>
      <c r="Y19" s="61"/>
      <c r="Z19" s="61"/>
      <c r="AB19" s="61"/>
      <c r="AC19" s="61"/>
      <c r="AD19" s="61"/>
    </row>
    <row r="20" spans="1:30" ht="20.100000000000001" customHeight="1" x14ac:dyDescent="0.15">
      <c r="A20" s="236"/>
      <c r="B20" s="833"/>
      <c r="C20" s="833"/>
      <c r="D20" s="833"/>
      <c r="E20" s="847"/>
      <c r="F20" s="847"/>
      <c r="G20" s="833"/>
      <c r="H20" s="833"/>
      <c r="I20" s="833"/>
      <c r="J20" s="833"/>
      <c r="K20" s="833"/>
      <c r="L20" s="833"/>
      <c r="M20" s="833"/>
      <c r="N20" s="833"/>
      <c r="O20" s="833"/>
      <c r="P20" s="833"/>
      <c r="Q20" s="833"/>
      <c r="R20" s="836"/>
      <c r="S20" s="833"/>
      <c r="T20" s="238"/>
      <c r="U20" s="61"/>
      <c r="V20" s="61"/>
      <c r="W20" s="61"/>
      <c r="X20" s="61"/>
      <c r="Y20" s="61"/>
      <c r="Z20" s="61"/>
      <c r="AA20" s="61"/>
      <c r="AB20" s="61"/>
      <c r="AC20" s="61"/>
      <c r="AD20" s="61"/>
    </row>
    <row r="21" spans="1:30" ht="20.100000000000001" customHeight="1" x14ac:dyDescent="0.15">
      <c r="A21" s="236"/>
      <c r="B21" s="833"/>
      <c r="C21" s="833"/>
      <c r="D21" s="833"/>
      <c r="E21" s="847"/>
      <c r="F21" s="833"/>
      <c r="G21" s="833"/>
      <c r="H21" s="833"/>
      <c r="I21" s="833"/>
      <c r="J21" s="833"/>
      <c r="K21" s="833"/>
      <c r="L21" s="833"/>
      <c r="M21" s="833"/>
      <c r="N21" s="833"/>
      <c r="O21" s="833"/>
      <c r="P21" s="833"/>
      <c r="Q21" s="833"/>
      <c r="R21" s="836"/>
      <c r="S21" s="833"/>
      <c r="T21" s="238"/>
      <c r="U21" s="61"/>
      <c r="V21" s="61"/>
      <c r="W21" s="61"/>
      <c r="X21" s="61"/>
      <c r="Y21" s="61"/>
      <c r="Z21" s="61"/>
      <c r="AA21" s="61"/>
      <c r="AB21" s="61"/>
      <c r="AC21" s="61"/>
      <c r="AD21" s="61"/>
    </row>
    <row r="22" spans="1:30" ht="20.100000000000001" customHeight="1" x14ac:dyDescent="0.15">
      <c r="A22" s="236"/>
      <c r="B22" s="833"/>
      <c r="C22" s="833"/>
      <c r="D22" s="833"/>
      <c r="E22" s="833"/>
      <c r="F22" s="833"/>
      <c r="G22" s="833"/>
      <c r="H22" s="833"/>
      <c r="I22" s="833"/>
      <c r="J22" s="833"/>
      <c r="K22" s="833"/>
      <c r="L22" s="833"/>
      <c r="M22" s="833" t="s">
        <v>85</v>
      </c>
      <c r="N22" s="833"/>
      <c r="O22" s="833"/>
      <c r="P22" s="833"/>
      <c r="Q22" s="833"/>
      <c r="R22" s="836"/>
      <c r="S22" s="833"/>
      <c r="T22" s="238"/>
      <c r="U22" s="61"/>
      <c r="V22" s="61"/>
      <c r="W22" s="61"/>
      <c r="X22" s="61"/>
      <c r="Y22" s="61"/>
      <c r="Z22" s="61"/>
      <c r="AA22" s="61"/>
      <c r="AB22" s="61"/>
      <c r="AC22" s="61"/>
      <c r="AD22" s="61"/>
    </row>
    <row r="23" spans="1:30" ht="20.100000000000001" customHeight="1" x14ac:dyDescent="0.15">
      <c r="A23" s="236"/>
      <c r="B23" s="842"/>
      <c r="C23" s="833"/>
      <c r="D23" s="833"/>
      <c r="E23" s="833"/>
      <c r="F23" s="833"/>
      <c r="G23" s="833"/>
      <c r="H23" s="833"/>
      <c r="I23" s="833"/>
      <c r="J23" s="833"/>
      <c r="K23" s="842"/>
      <c r="L23" s="849"/>
      <c r="M23" s="849"/>
      <c r="N23" s="849"/>
      <c r="O23" s="849"/>
      <c r="P23" s="849"/>
      <c r="Q23" s="849"/>
      <c r="R23" s="836"/>
      <c r="S23" s="833"/>
      <c r="T23" s="238"/>
      <c r="U23" s="61"/>
      <c r="V23" s="61"/>
      <c r="W23" s="61"/>
      <c r="X23" s="61"/>
      <c r="Y23" s="61"/>
      <c r="Z23" s="61"/>
      <c r="AA23" s="61"/>
      <c r="AB23" s="61"/>
      <c r="AC23" s="61"/>
      <c r="AD23" s="61"/>
    </row>
    <row r="24" spans="1:30" ht="20.100000000000001" customHeight="1" thickBot="1" x14ac:dyDescent="0.2">
      <c r="A24" s="236"/>
      <c r="B24" s="842"/>
      <c r="C24" s="833"/>
      <c r="D24" s="833"/>
      <c r="E24" s="833"/>
      <c r="F24" s="833"/>
      <c r="G24" s="833"/>
      <c r="H24" s="842"/>
      <c r="I24" s="842"/>
      <c r="J24" s="842"/>
      <c r="K24" s="850"/>
      <c r="L24" s="842"/>
      <c r="M24" s="850"/>
      <c r="N24" s="851"/>
      <c r="O24" s="850"/>
      <c r="P24" s="842"/>
      <c r="Q24" s="850"/>
      <c r="R24" s="842"/>
      <c r="S24" s="833"/>
      <c r="T24" s="238"/>
      <c r="U24" s="61"/>
      <c r="V24" s="61"/>
      <c r="W24" s="61"/>
      <c r="X24" s="61"/>
      <c r="Y24" s="61"/>
      <c r="Z24" s="61"/>
      <c r="AA24" s="61"/>
      <c r="AB24" s="61"/>
      <c r="AC24" s="61"/>
      <c r="AD24" s="61"/>
    </row>
    <row r="25" spans="1:30" ht="20.100000000000001" customHeight="1" thickBot="1" x14ac:dyDescent="0.2">
      <c r="A25" s="673" t="s">
        <v>257</v>
      </c>
      <c r="B25" s="852"/>
      <c r="C25" s="833"/>
      <c r="D25" s="833"/>
      <c r="E25" s="833"/>
      <c r="F25" s="833"/>
      <c r="G25" s="833"/>
      <c r="H25" s="842"/>
      <c r="I25" s="842"/>
      <c r="J25" s="842"/>
      <c r="K25" s="244"/>
      <c r="L25" s="674" t="s">
        <v>86</v>
      </c>
      <c r="M25" s="675"/>
      <c r="N25" s="674" t="s">
        <v>87</v>
      </c>
      <c r="O25" s="675"/>
      <c r="P25" s="674" t="s">
        <v>88</v>
      </c>
      <c r="Q25" s="676"/>
      <c r="R25" s="842"/>
      <c r="S25" s="852" t="s">
        <v>258</v>
      </c>
      <c r="T25" s="677"/>
      <c r="U25" s="61"/>
      <c r="V25" s="61"/>
      <c r="W25" s="61"/>
      <c r="X25" s="61"/>
      <c r="Y25" s="61"/>
      <c r="Z25" s="61"/>
      <c r="AA25" s="61"/>
      <c r="AB25" s="61"/>
      <c r="AC25" s="61"/>
      <c r="AD25" s="61"/>
    </row>
    <row r="26" spans="1:30" ht="24.95" customHeight="1" thickBot="1" x14ac:dyDescent="0.2">
      <c r="A26" s="236"/>
      <c r="B26" s="842"/>
      <c r="C26" s="842"/>
      <c r="D26" s="850"/>
      <c r="E26" s="850"/>
      <c r="F26" s="842"/>
      <c r="G26" s="842"/>
      <c r="H26" s="842"/>
      <c r="I26" s="842"/>
      <c r="J26" s="842"/>
      <c r="K26" s="245" t="s">
        <v>89</v>
      </c>
      <c r="L26" s="226"/>
      <c r="M26" s="246" t="s">
        <v>90</v>
      </c>
      <c r="N26" s="227"/>
      <c r="O26" s="246" t="s">
        <v>90</v>
      </c>
      <c r="P26" s="227"/>
      <c r="Q26" s="247" t="s">
        <v>91</v>
      </c>
      <c r="R26" s="842"/>
      <c r="S26" s="833"/>
      <c r="T26" s="238"/>
      <c r="U26" s="61"/>
      <c r="V26" s="61"/>
      <c r="W26" s="61"/>
      <c r="X26" s="61"/>
      <c r="Y26" s="61"/>
      <c r="Z26" s="61"/>
      <c r="AA26" s="61"/>
      <c r="AB26" s="61"/>
      <c r="AC26" s="61"/>
      <c r="AD26" s="61"/>
    </row>
    <row r="27" spans="1:30" ht="24.95" customHeight="1" thickBot="1" x14ac:dyDescent="0.2">
      <c r="A27" s="236"/>
      <c r="B27" s="842"/>
      <c r="C27" s="842"/>
      <c r="D27" s="665" t="s">
        <v>92</v>
      </c>
      <c r="E27" s="666"/>
      <c r="F27" s="228"/>
      <c r="G27" s="842"/>
      <c r="H27" s="842"/>
      <c r="I27" s="842"/>
      <c r="J27" s="842"/>
      <c r="K27" s="245" t="s">
        <v>93</v>
      </c>
      <c r="L27" s="229"/>
      <c r="M27" s="246" t="s">
        <v>90</v>
      </c>
      <c r="N27" s="226"/>
      <c r="O27" s="246" t="s">
        <v>90</v>
      </c>
      <c r="P27" s="227"/>
      <c r="Q27" s="247" t="s">
        <v>91</v>
      </c>
      <c r="R27" s="842"/>
      <c r="S27" s="833"/>
      <c r="T27" s="238"/>
      <c r="U27" s="61"/>
      <c r="V27" s="61"/>
      <c r="W27" s="61"/>
      <c r="X27" s="61"/>
      <c r="Y27" s="61"/>
      <c r="Z27" s="61"/>
      <c r="AA27" s="61"/>
      <c r="AB27" s="61"/>
      <c r="AC27" s="61"/>
      <c r="AD27" s="61"/>
    </row>
    <row r="28" spans="1:30" ht="24.95" customHeight="1" thickBot="1" x14ac:dyDescent="0.2">
      <c r="A28" s="236"/>
      <c r="B28" s="842"/>
      <c r="C28" s="842"/>
      <c r="D28" s="670" t="s">
        <v>94</v>
      </c>
      <c r="E28" s="671"/>
      <c r="F28" s="228"/>
      <c r="G28" s="842"/>
      <c r="H28" s="842"/>
      <c r="I28" s="842"/>
      <c r="J28" s="842"/>
      <c r="K28" s="245" t="s">
        <v>259</v>
      </c>
      <c r="L28" s="227"/>
      <c r="M28" s="246" t="s">
        <v>90</v>
      </c>
      <c r="N28" s="226"/>
      <c r="O28" s="246" t="s">
        <v>90</v>
      </c>
      <c r="P28" s="227"/>
      <c r="Q28" s="247" t="s">
        <v>91</v>
      </c>
      <c r="R28" s="842"/>
      <c r="S28" s="833"/>
      <c r="T28" s="238"/>
      <c r="U28" s="61"/>
      <c r="V28" s="242" t="s">
        <v>250</v>
      </c>
      <c r="W28" s="242"/>
      <c r="X28" s="237"/>
      <c r="Y28" s="237"/>
      <c r="Z28" s="61"/>
      <c r="AA28" s="61"/>
      <c r="AB28" s="61"/>
      <c r="AC28" s="662"/>
      <c r="AD28" s="662"/>
    </row>
    <row r="29" spans="1:30" ht="24.95" customHeight="1" thickBot="1" x14ac:dyDescent="0.2">
      <c r="A29" s="236"/>
      <c r="B29" s="842"/>
      <c r="C29" s="842"/>
      <c r="D29" s="663" t="s">
        <v>95</v>
      </c>
      <c r="E29" s="664"/>
      <c r="F29" s="228"/>
      <c r="G29" s="842"/>
      <c r="H29" s="842"/>
      <c r="I29" s="842"/>
      <c r="J29" s="842"/>
      <c r="K29" s="245" t="s">
        <v>260</v>
      </c>
      <c r="L29" s="227"/>
      <c r="M29" s="246" t="s">
        <v>90</v>
      </c>
      <c r="N29" s="226"/>
      <c r="O29" s="246" t="s">
        <v>90</v>
      </c>
      <c r="P29" s="226"/>
      <c r="Q29" s="247" t="s">
        <v>91</v>
      </c>
      <c r="R29" s="842"/>
      <c r="S29" s="833"/>
      <c r="T29" s="238"/>
      <c r="U29" s="61"/>
      <c r="V29" s="242" t="s">
        <v>253</v>
      </c>
      <c r="W29" s="242" t="s">
        <v>254</v>
      </c>
      <c r="X29" s="61"/>
      <c r="Y29" s="61"/>
      <c r="Z29" s="61"/>
      <c r="AA29" s="61"/>
      <c r="AB29" s="61"/>
      <c r="AC29" s="61"/>
      <c r="AD29" s="61"/>
    </row>
    <row r="30" spans="1:30" ht="24.95" customHeight="1" thickBot="1" x14ac:dyDescent="0.2">
      <c r="A30" s="236"/>
      <c r="B30" s="842"/>
      <c r="C30" s="842"/>
      <c r="D30" s="665" t="s">
        <v>96</v>
      </c>
      <c r="E30" s="666"/>
      <c r="F30" s="230"/>
      <c r="G30" s="842"/>
      <c r="H30" s="842"/>
      <c r="I30" s="842"/>
      <c r="J30" s="842"/>
      <c r="K30" s="245" t="s">
        <v>261</v>
      </c>
      <c r="L30" s="227"/>
      <c r="M30" s="246" t="s">
        <v>90</v>
      </c>
      <c r="N30" s="226"/>
      <c r="O30" s="246" t="s">
        <v>90</v>
      </c>
      <c r="P30" s="226"/>
      <c r="Q30" s="247" t="s">
        <v>91</v>
      </c>
      <c r="R30" s="842"/>
      <c r="S30" s="833"/>
      <c r="T30" s="238"/>
      <c r="U30" s="61"/>
      <c r="V30" s="242" t="s">
        <v>255</v>
      </c>
      <c r="W30" s="242" t="s">
        <v>256</v>
      </c>
      <c r="X30" s="61"/>
      <c r="Y30" s="61"/>
      <c r="Z30" s="61"/>
      <c r="AA30" s="61"/>
      <c r="AB30" s="61"/>
      <c r="AC30" s="61"/>
      <c r="AD30" s="61"/>
    </row>
    <row r="31" spans="1:30" ht="24.95" customHeight="1" thickBot="1" x14ac:dyDescent="0.2">
      <c r="A31" s="248"/>
      <c r="B31" s="249"/>
      <c r="C31" s="249"/>
      <c r="D31" s="668" t="s">
        <v>262</v>
      </c>
      <c r="E31" s="668"/>
      <c r="F31" s="668"/>
      <c r="G31" s="249"/>
      <c r="H31" s="249"/>
      <c r="I31" s="249"/>
      <c r="J31" s="249"/>
      <c r="K31" s="250" t="s">
        <v>97</v>
      </c>
      <c r="L31" s="231"/>
      <c r="M31" s="251" t="s">
        <v>90</v>
      </c>
      <c r="N31" s="231"/>
      <c r="O31" s="251" t="s">
        <v>90</v>
      </c>
      <c r="P31" s="231"/>
      <c r="Q31" s="252" t="s">
        <v>91</v>
      </c>
      <c r="R31" s="249"/>
      <c r="S31" s="253"/>
      <c r="T31" s="254"/>
      <c r="U31" s="61"/>
      <c r="V31" s="61"/>
      <c r="W31" s="61"/>
      <c r="X31" s="61"/>
      <c r="Y31" s="61"/>
      <c r="Z31" s="61"/>
      <c r="AA31" s="61"/>
      <c r="AB31" s="61"/>
      <c r="AC31" s="61"/>
      <c r="AD31" s="61"/>
    </row>
  </sheetData>
  <mergeCells count="31">
    <mergeCell ref="Q1:S1"/>
    <mergeCell ref="C3:R4"/>
    <mergeCell ref="U4:X5"/>
    <mergeCell ref="C6:D7"/>
    <mergeCell ref="E6:E7"/>
    <mergeCell ref="F6:G7"/>
    <mergeCell ref="H6:H7"/>
    <mergeCell ref="I6:I7"/>
    <mergeCell ref="J6:K7"/>
    <mergeCell ref="L6:L7"/>
    <mergeCell ref="M6:R7"/>
    <mergeCell ref="U6:Y6"/>
    <mergeCell ref="A25:B25"/>
    <mergeCell ref="L25:M25"/>
    <mergeCell ref="N25:O25"/>
    <mergeCell ref="P25:Q25"/>
    <mergeCell ref="S25:T25"/>
    <mergeCell ref="AC28:AD28"/>
    <mergeCell ref="D29:E29"/>
    <mergeCell ref="D30:E30"/>
    <mergeCell ref="C5:R5"/>
    <mergeCell ref="D31:F31"/>
    <mergeCell ref="S14:T14"/>
    <mergeCell ref="L23:M23"/>
    <mergeCell ref="N23:O23"/>
    <mergeCell ref="P23:Q23"/>
    <mergeCell ref="D27:E27"/>
    <mergeCell ref="D28:E28"/>
    <mergeCell ref="S13:T13"/>
    <mergeCell ref="S10:T10"/>
    <mergeCell ref="S12:T12"/>
  </mergeCells>
  <phoneticPr fontId="2"/>
  <dataValidations count="1">
    <dataValidation type="list" allowBlank="1" showInputMessage="1" showErrorMessage="1" sqref="F27:F30" xr:uid="{B025BA1B-9590-1145-BF83-21A18C3389E3}">
      <formula1>" ,○"</formula1>
    </dataValidation>
  </dataValidations>
  <printOptions horizontalCentered="1"/>
  <pageMargins left="0.39370078740157483" right="0.39370078740157483" top="0.78740157480314965" bottom="0.39370078740157483" header="0.39370078740157483"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H41"/>
  <sheetViews>
    <sheetView workbookViewId="0"/>
  </sheetViews>
  <sheetFormatPr defaultColWidth="10.875" defaultRowHeight="20.100000000000001" customHeight="1" x14ac:dyDescent="0.15"/>
  <cols>
    <col min="1" max="2" width="10.875" style="7"/>
    <col min="3" max="4" width="12.25" style="7" customWidth="1"/>
    <col min="5" max="5" width="10.875" style="7"/>
    <col min="6" max="7" width="12.75" style="7" customWidth="1"/>
    <col min="8" max="16384" width="10.875" style="7"/>
  </cols>
  <sheetData>
    <row r="1" spans="1:8" ht="20.100000000000001" customHeight="1" x14ac:dyDescent="0.15">
      <c r="A1" s="21" t="s">
        <v>137</v>
      </c>
      <c r="B1" s="65"/>
      <c r="C1" s="65"/>
      <c r="D1" s="65"/>
      <c r="E1" s="65"/>
      <c r="F1" s="737">
        <f>IF('(A)入力シート'!$K$6="","",'(A)入力シート'!$K$6)</f>
        <v>45094</v>
      </c>
      <c r="G1" s="737"/>
      <c r="H1" s="175" t="s">
        <v>175</v>
      </c>
    </row>
    <row r="2" spans="1:8" ht="35.1" customHeight="1" x14ac:dyDescent="0.15">
      <c r="A2" s="484" t="str">
        <f>IF('(A)入力シート'!$C$2="","",'(A)入力シート'!$C$2)</f>
        <v>第６３回沖縄県吹奏楽コンクール</v>
      </c>
      <c r="B2" s="484"/>
      <c r="C2" s="484"/>
      <c r="D2" s="484"/>
      <c r="E2" s="484"/>
      <c r="F2" s="484"/>
      <c r="G2" s="484"/>
      <c r="H2" s="484"/>
    </row>
    <row r="3" spans="1:8" ht="24.95" customHeight="1" x14ac:dyDescent="0.15">
      <c r="A3" s="596" t="str">
        <f>IF('(A)入力シート'!$C$3="","",'(A)入力シート'!$C$3)</f>
        <v>（第６８回九州吹奏楽コンクール・第１９回南九州小編成吹奏楽コンテスト沖縄支部予選）</v>
      </c>
      <c r="B3" s="596"/>
      <c r="C3" s="596"/>
      <c r="D3" s="596"/>
      <c r="E3" s="596"/>
      <c r="F3" s="596"/>
      <c r="G3" s="596"/>
      <c r="H3" s="596"/>
    </row>
    <row r="4" spans="1:8" ht="30" customHeight="1" thickBot="1" x14ac:dyDescent="0.2">
      <c r="A4" s="648" t="s">
        <v>288</v>
      </c>
      <c r="B4" s="648"/>
      <c r="C4" s="648"/>
      <c r="D4" s="648"/>
      <c r="E4" s="648"/>
      <c r="F4" s="648"/>
      <c r="G4" s="648"/>
      <c r="H4" s="648"/>
    </row>
    <row r="5" spans="1:8" ht="24.95" customHeight="1" x14ac:dyDescent="0.15">
      <c r="A5" s="706" t="s">
        <v>34</v>
      </c>
      <c r="B5" s="707"/>
      <c r="C5" s="710" t="str">
        <f>IF('(A)入力シート'!$F$16="","",'(A)入力シート'!$F$16)</f>
        <v/>
      </c>
      <c r="D5" s="710"/>
      <c r="E5" s="710"/>
      <c r="F5" s="710"/>
      <c r="G5" s="710"/>
      <c r="H5" s="711"/>
    </row>
    <row r="6" spans="1:8" ht="24.95" customHeight="1" thickBot="1" x14ac:dyDescent="0.2">
      <c r="A6" s="708"/>
      <c r="B6" s="709"/>
      <c r="C6" s="712"/>
      <c r="D6" s="712"/>
      <c r="E6" s="712"/>
      <c r="F6" s="712"/>
      <c r="G6" s="712"/>
      <c r="H6" s="713"/>
    </row>
    <row r="7" spans="1:8" ht="20.100000000000001" customHeight="1" x14ac:dyDescent="0.15">
      <c r="A7" s="706" t="s">
        <v>289</v>
      </c>
      <c r="B7" s="707"/>
      <c r="C7" s="716" t="s">
        <v>290</v>
      </c>
      <c r="D7" s="717"/>
      <c r="E7" s="718"/>
      <c r="F7" s="722" t="str">
        <f>IF('(A)入力シート'!$J$63="","",'(A)入力シート'!$J$63)</f>
        <v/>
      </c>
      <c r="G7" s="723"/>
      <c r="H7" s="726" t="s">
        <v>98</v>
      </c>
    </row>
    <row r="8" spans="1:8" ht="20.100000000000001" customHeight="1" x14ac:dyDescent="0.15">
      <c r="A8" s="714"/>
      <c r="B8" s="715"/>
      <c r="C8" s="719"/>
      <c r="D8" s="720"/>
      <c r="E8" s="721"/>
      <c r="F8" s="724"/>
      <c r="G8" s="725"/>
      <c r="H8" s="727"/>
    </row>
    <row r="9" spans="1:8" ht="20.100000000000001" customHeight="1" x14ac:dyDescent="0.15">
      <c r="A9" s="714"/>
      <c r="B9" s="715"/>
      <c r="C9" s="728" t="s">
        <v>291</v>
      </c>
      <c r="D9" s="729"/>
      <c r="E9" s="730"/>
      <c r="F9" s="724" t="str">
        <f>IF('(A)入力シート'!$J$64="","",'(A)入力シート'!$J$64)</f>
        <v/>
      </c>
      <c r="G9" s="725"/>
      <c r="H9" s="727" t="s">
        <v>98</v>
      </c>
    </row>
    <row r="10" spans="1:8" ht="20.100000000000001" customHeight="1" thickBot="1" x14ac:dyDescent="0.2">
      <c r="A10" s="708"/>
      <c r="B10" s="709"/>
      <c r="C10" s="731"/>
      <c r="D10" s="732"/>
      <c r="E10" s="733"/>
      <c r="F10" s="734"/>
      <c r="G10" s="735"/>
      <c r="H10" s="736"/>
    </row>
    <row r="11" spans="1:8" ht="20.100000000000001" customHeight="1" x14ac:dyDescent="0.15">
      <c r="A11" s="32"/>
      <c r="B11" s="32"/>
      <c r="C11" s="32"/>
      <c r="D11" s="32"/>
      <c r="E11" s="32"/>
      <c r="F11" s="32"/>
      <c r="G11" s="32"/>
      <c r="H11" s="32"/>
    </row>
    <row r="12" spans="1:8" ht="20.100000000000001" customHeight="1" x14ac:dyDescent="0.15">
      <c r="A12" s="32"/>
      <c r="B12" s="179" t="s">
        <v>294</v>
      </c>
      <c r="C12" s="738">
        <f>IF('(A)入力シート'!$Q3="","",'(A)入力シート'!$Q3)</f>
        <v>45132</v>
      </c>
      <c r="D12" s="574"/>
      <c r="E12" s="704" t="str">
        <f>IF('(A)入力シート'!$S3="","",'(A)入力シート'!$S3)</f>
        <v>高等学校Ｂ・Ａ</v>
      </c>
      <c r="F12" s="704"/>
      <c r="G12" s="704"/>
      <c r="H12" s="32"/>
    </row>
    <row r="13" spans="1:8" ht="20.100000000000001" customHeight="1" x14ac:dyDescent="0.15">
      <c r="A13" s="32"/>
      <c r="B13" s="180"/>
      <c r="C13" s="703">
        <f>IF('(A)入力シート'!$Q4="","",'(A)入力シート'!$Q4)</f>
        <v>45133</v>
      </c>
      <c r="D13" s="703"/>
      <c r="E13" s="704" t="str">
        <f>IF('(A)入力シート'!$S4="","",'(A)入力シート'!$S4)</f>
        <v>中学生Ａ１日目</v>
      </c>
      <c r="F13" s="704"/>
      <c r="G13" s="704"/>
      <c r="H13" s="32"/>
    </row>
    <row r="14" spans="1:8" ht="20.100000000000001" customHeight="1" x14ac:dyDescent="0.15">
      <c r="A14" s="32"/>
      <c r="B14" s="32"/>
      <c r="C14" s="703">
        <f>IF('(A)入力シート'!$Q5="","",'(A)入力シート'!$Q5)</f>
        <v>45134</v>
      </c>
      <c r="D14" s="703"/>
      <c r="E14" s="704" t="str">
        <f>IF('(A)入力シート'!$S5="","",'(A)入力シート'!$S5)</f>
        <v>中学生Ａ２日目</v>
      </c>
      <c r="F14" s="704"/>
      <c r="G14" s="704"/>
      <c r="H14" s="32"/>
    </row>
    <row r="15" spans="1:8" ht="20.100000000000001" customHeight="1" x14ac:dyDescent="0.15">
      <c r="A15" s="32"/>
      <c r="B15" s="32"/>
      <c r="C15" s="703">
        <f>IF('(A)入力シート'!$Q6="","",'(A)入力シート'!$Q6)</f>
        <v>45135</v>
      </c>
      <c r="D15" s="703"/>
      <c r="E15" s="704" t="str">
        <f>IF('(A)入力シート'!$S6="","",'(A)入力シート'!$S6)</f>
        <v>中学生Ａ３日目</v>
      </c>
      <c r="F15" s="704"/>
      <c r="G15" s="704"/>
      <c r="H15" s="32"/>
    </row>
    <row r="16" spans="1:8" ht="20.100000000000001" customHeight="1" x14ac:dyDescent="0.15">
      <c r="A16" s="32"/>
      <c r="B16" s="32"/>
      <c r="C16" s="703">
        <f>IF('(A)入力シート'!$Q7="","",'(A)入力シート'!$Q7)</f>
        <v>45136</v>
      </c>
      <c r="D16" s="703"/>
      <c r="E16" s="704" t="str">
        <f>IF('(A)入力シート'!$S7="","",'(A)入力シート'!$S7)</f>
        <v>中学生Ｂ・中学生の部代表選考会</v>
      </c>
      <c r="F16" s="704"/>
      <c r="G16" s="704"/>
      <c r="H16" s="32"/>
    </row>
    <row r="17" spans="1:8" ht="20.100000000000001" customHeight="1" x14ac:dyDescent="0.15">
      <c r="A17" s="32"/>
      <c r="B17" s="32"/>
      <c r="C17" s="703">
        <f>IF('(A)入力シート'!$Q8="","",'(A)入力シート'!$Q8)</f>
        <v>45137</v>
      </c>
      <c r="D17" s="703"/>
      <c r="E17" s="704" t="str">
        <f>IF('(A)入力シート'!$S8="","",'(A)入力シート'!$S8)</f>
        <v>小学生・大学・職場一般</v>
      </c>
      <c r="F17" s="704"/>
      <c r="G17" s="704"/>
      <c r="H17" s="32"/>
    </row>
    <row r="18" spans="1:8" ht="20.100000000000001" customHeight="1" x14ac:dyDescent="0.15">
      <c r="A18" s="32"/>
      <c r="B18" s="179" t="s">
        <v>295</v>
      </c>
      <c r="C18" s="705" t="str">
        <f>IF('(A)入力シート'!$C$5="","",'(A)入力シート'!$C$5)</f>
        <v>沖縄コンベンションセンター〈劇場棟〉</v>
      </c>
      <c r="D18" s="705"/>
      <c r="E18" s="705"/>
      <c r="F18" s="705"/>
      <c r="G18" s="705"/>
      <c r="H18" s="32"/>
    </row>
    <row r="19" spans="1:8" ht="20.100000000000001" customHeight="1" x14ac:dyDescent="0.15">
      <c r="A19" s="181"/>
      <c r="B19" s="181"/>
      <c r="C19" s="181"/>
      <c r="D19" s="181"/>
      <c r="E19" s="181"/>
      <c r="F19" s="181"/>
      <c r="G19" s="181"/>
      <c r="H19" s="181"/>
    </row>
    <row r="20" spans="1:8" ht="20.100000000000001" customHeight="1" x14ac:dyDescent="0.15">
      <c r="A20" s="702" t="s">
        <v>296</v>
      </c>
      <c r="B20" s="702"/>
      <c r="C20" s="702"/>
      <c r="D20" s="702"/>
      <c r="E20" s="702"/>
      <c r="F20" s="702"/>
      <c r="G20" s="702"/>
      <c r="H20" s="702"/>
    </row>
    <row r="21" spans="1:8" ht="20.100000000000001" customHeight="1" x14ac:dyDescent="0.15">
      <c r="A21" s="173" t="s">
        <v>333</v>
      </c>
      <c r="B21" s="172"/>
      <c r="C21" s="172"/>
      <c r="D21" s="172"/>
      <c r="E21" s="172"/>
      <c r="F21" s="172"/>
      <c r="G21" s="172"/>
      <c r="H21" s="172"/>
    </row>
    <row r="22" spans="1:8" ht="20.100000000000001" customHeight="1" x14ac:dyDescent="0.15">
      <c r="A22" s="173" t="s">
        <v>149</v>
      </c>
      <c r="B22" s="173"/>
      <c r="C22" s="173"/>
      <c r="D22" s="173"/>
      <c r="E22" s="173"/>
      <c r="F22" s="173"/>
      <c r="G22" s="173"/>
      <c r="H22" s="173"/>
    </row>
    <row r="23" spans="1:8" ht="20.100000000000001" customHeight="1" x14ac:dyDescent="0.15">
      <c r="A23" s="173" t="s">
        <v>297</v>
      </c>
      <c r="B23" s="173"/>
      <c r="C23" s="173"/>
      <c r="D23" s="173"/>
      <c r="E23" s="173"/>
      <c r="F23" s="173"/>
      <c r="G23" s="173"/>
      <c r="H23" s="173"/>
    </row>
    <row r="24" spans="1:8" ht="20.100000000000001" customHeight="1" x14ac:dyDescent="0.15">
      <c r="A24" s="173" t="s">
        <v>298</v>
      </c>
      <c r="B24" s="173"/>
      <c r="C24" s="173"/>
      <c r="D24" s="173"/>
      <c r="E24" s="173"/>
      <c r="F24" s="173"/>
      <c r="G24" s="173"/>
      <c r="H24" s="173"/>
    </row>
    <row r="25" spans="1:8" ht="20.100000000000001" customHeight="1" x14ac:dyDescent="0.15">
      <c r="A25" s="701" t="s">
        <v>143</v>
      </c>
      <c r="B25" s="701"/>
      <c r="C25" s="701"/>
      <c r="D25" s="701"/>
      <c r="E25" s="701"/>
      <c r="F25" s="701"/>
      <c r="G25" s="701"/>
      <c r="H25" s="701"/>
    </row>
    <row r="26" spans="1:8" ht="20.100000000000001" customHeight="1" x14ac:dyDescent="0.15">
      <c r="A26" s="173" t="s">
        <v>229</v>
      </c>
      <c r="B26" s="173"/>
      <c r="C26" s="173"/>
      <c r="D26" s="173"/>
      <c r="E26" s="173"/>
      <c r="F26" s="173"/>
      <c r="G26" s="173"/>
      <c r="H26" s="173"/>
    </row>
    <row r="27" spans="1:8" ht="20.100000000000001" customHeight="1" x14ac:dyDescent="0.15">
      <c r="A27" s="701" t="s">
        <v>299</v>
      </c>
      <c r="B27" s="701"/>
      <c r="C27" s="701"/>
      <c r="D27" s="701"/>
      <c r="E27" s="701"/>
      <c r="F27" s="701"/>
      <c r="G27" s="701"/>
      <c r="H27" s="701"/>
    </row>
    <row r="28" spans="1:8" ht="20.100000000000001" customHeight="1" x14ac:dyDescent="0.15">
      <c r="A28" s="31" t="s">
        <v>300</v>
      </c>
      <c r="B28" s="182"/>
      <c r="C28" s="182"/>
      <c r="D28" s="182"/>
      <c r="E28" s="182"/>
      <c r="F28" s="182"/>
      <c r="G28" s="182"/>
      <c r="H28" s="182"/>
    </row>
    <row r="29" spans="1:8" ht="20.100000000000001" customHeight="1" x14ac:dyDescent="0.15">
      <c r="A29" s="31" t="s">
        <v>301</v>
      </c>
      <c r="B29" s="182"/>
      <c r="C29" s="182"/>
      <c r="D29" s="182"/>
      <c r="E29" s="182"/>
      <c r="F29" s="182"/>
      <c r="G29" s="182"/>
      <c r="H29" s="182"/>
    </row>
    <row r="30" spans="1:8" ht="20.100000000000001" customHeight="1" x14ac:dyDescent="0.15">
      <c r="A30" s="31" t="s">
        <v>302</v>
      </c>
      <c r="B30" s="183"/>
      <c r="C30" s="183"/>
      <c r="D30" s="183"/>
      <c r="E30" s="183"/>
      <c r="F30" s="183"/>
      <c r="G30" s="183"/>
      <c r="H30" s="183"/>
    </row>
    <row r="31" spans="1:8" ht="20.100000000000001" customHeight="1" x14ac:dyDescent="0.15">
      <c r="A31" s="31" t="s">
        <v>334</v>
      </c>
      <c r="B31" s="183"/>
      <c r="C31" s="183"/>
      <c r="D31" s="183"/>
      <c r="E31" s="183"/>
      <c r="F31" s="183"/>
      <c r="G31" s="183"/>
      <c r="H31" s="183"/>
    </row>
    <row r="32" spans="1:8" ht="20.100000000000001" customHeight="1" x14ac:dyDescent="0.15">
      <c r="A32" s="865" t="s">
        <v>335</v>
      </c>
      <c r="B32" s="865"/>
      <c r="C32" s="865"/>
      <c r="D32" s="865"/>
      <c r="E32" s="865"/>
      <c r="F32" s="865"/>
      <c r="G32" s="865"/>
      <c r="H32" s="865"/>
    </row>
    <row r="33" spans="1:8" ht="20.100000000000001" customHeight="1" x14ac:dyDescent="0.15">
      <c r="A33" s="174"/>
      <c r="B33" s="174"/>
      <c r="C33" s="174"/>
      <c r="D33" s="174"/>
      <c r="E33" s="174"/>
      <c r="F33" s="174"/>
      <c r="G33" s="174"/>
      <c r="H33" s="174"/>
    </row>
    <row r="34" spans="1:8" ht="20.100000000000001" customHeight="1" x14ac:dyDescent="0.15">
      <c r="A34" s="31"/>
      <c r="B34" s="31"/>
      <c r="C34" s="31"/>
      <c r="D34" s="31"/>
      <c r="E34" s="31"/>
      <c r="F34" s="31"/>
      <c r="G34" s="31"/>
      <c r="H34" s="31"/>
    </row>
    <row r="35" spans="1:8" ht="20.100000000000001" customHeight="1" thickBot="1" x14ac:dyDescent="0.2">
      <c r="A35" s="31"/>
      <c r="B35" s="31"/>
      <c r="C35" s="31"/>
      <c r="D35" s="31"/>
      <c r="E35" s="31"/>
      <c r="F35" s="31"/>
      <c r="G35" s="31"/>
      <c r="H35" s="31"/>
    </row>
    <row r="36" spans="1:8" ht="24.95" customHeight="1" x14ac:dyDescent="0.15">
      <c r="A36" s="706" t="s">
        <v>34</v>
      </c>
      <c r="B36" s="707"/>
      <c r="C36" s="710" t="str">
        <f>IF('(A)入力シート'!$F$16="","",'(A)入力シート'!$F$16)</f>
        <v/>
      </c>
      <c r="D36" s="710"/>
      <c r="E36" s="710"/>
      <c r="F36" s="710"/>
      <c r="G36" s="710"/>
      <c r="H36" s="711"/>
    </row>
    <row r="37" spans="1:8" ht="24.95" customHeight="1" thickBot="1" x14ac:dyDescent="0.2">
      <c r="A37" s="708"/>
      <c r="B37" s="709"/>
      <c r="C37" s="712"/>
      <c r="D37" s="712"/>
      <c r="E37" s="712"/>
      <c r="F37" s="712"/>
      <c r="G37" s="712"/>
      <c r="H37" s="713"/>
    </row>
    <row r="38" spans="1:8" ht="20.100000000000001" customHeight="1" x14ac:dyDescent="0.15">
      <c r="A38" s="706" t="s">
        <v>289</v>
      </c>
      <c r="B38" s="707"/>
      <c r="C38" s="716" t="s">
        <v>290</v>
      </c>
      <c r="D38" s="717"/>
      <c r="E38" s="718"/>
      <c r="F38" s="722" t="str">
        <f>IF('(A)入力シート'!$J$63="","",'(A)入力シート'!$J$63)</f>
        <v/>
      </c>
      <c r="G38" s="723"/>
      <c r="H38" s="726" t="s">
        <v>98</v>
      </c>
    </row>
    <row r="39" spans="1:8" ht="20.100000000000001" customHeight="1" x14ac:dyDescent="0.15">
      <c r="A39" s="714"/>
      <c r="B39" s="715"/>
      <c r="C39" s="719"/>
      <c r="D39" s="720"/>
      <c r="E39" s="721"/>
      <c r="F39" s="724"/>
      <c r="G39" s="725"/>
      <c r="H39" s="727"/>
    </row>
    <row r="40" spans="1:8" ht="20.100000000000001" customHeight="1" x14ac:dyDescent="0.15">
      <c r="A40" s="714"/>
      <c r="B40" s="715"/>
      <c r="C40" s="728" t="s">
        <v>291</v>
      </c>
      <c r="D40" s="729"/>
      <c r="E40" s="730"/>
      <c r="F40" s="724" t="str">
        <f>IF('(A)入力シート'!$J$64="","",'(A)入力シート'!$J$64)</f>
        <v/>
      </c>
      <c r="G40" s="725"/>
      <c r="H40" s="727" t="s">
        <v>98</v>
      </c>
    </row>
    <row r="41" spans="1:8" ht="20.100000000000001" customHeight="1" thickBot="1" x14ac:dyDescent="0.2">
      <c r="A41" s="708"/>
      <c r="B41" s="709"/>
      <c r="C41" s="731"/>
      <c r="D41" s="732"/>
      <c r="E41" s="733"/>
      <c r="F41" s="734"/>
      <c r="G41" s="735"/>
      <c r="H41" s="736"/>
    </row>
  </sheetData>
  <sheetProtection algorithmName="SHA-512" hashValue="tC99fG6L+pl3MKhiO+uLt39prWsRyVFmG/XznjMvBwEF1HhI4eY9LD644ElNWfl9567cylNmqL3ZIWzlczKtlg==" saltValue="MSF2tex3lyXJXJuFxDwhhw==" spinCount="100000" sheet="1" objects="1" scenarios="1"/>
  <mergeCells count="39">
    <mergeCell ref="A32:H32"/>
    <mergeCell ref="C16:D16"/>
    <mergeCell ref="E16:G16"/>
    <mergeCell ref="E14:G14"/>
    <mergeCell ref="C15:D15"/>
    <mergeCell ref="E15:G15"/>
    <mergeCell ref="C12:D12"/>
    <mergeCell ref="E12:G12"/>
    <mergeCell ref="C13:D13"/>
    <mergeCell ref="E13:G13"/>
    <mergeCell ref="C14:D14"/>
    <mergeCell ref="F1:G1"/>
    <mergeCell ref="A4:H4"/>
    <mergeCell ref="A5:B6"/>
    <mergeCell ref="C5:H6"/>
    <mergeCell ref="A7:B10"/>
    <mergeCell ref="C7:E8"/>
    <mergeCell ref="F7:G8"/>
    <mergeCell ref="H7:H8"/>
    <mergeCell ref="C9:E10"/>
    <mergeCell ref="F9:G10"/>
    <mergeCell ref="H9:H10"/>
    <mergeCell ref="A2:H2"/>
    <mergeCell ref="A3:H3"/>
    <mergeCell ref="A36:B37"/>
    <mergeCell ref="C36:H37"/>
    <mergeCell ref="A38:B41"/>
    <mergeCell ref="C38:E39"/>
    <mergeCell ref="F38:G39"/>
    <mergeCell ref="H38:H39"/>
    <mergeCell ref="C40:E41"/>
    <mergeCell ref="F40:G41"/>
    <mergeCell ref="H40:H41"/>
    <mergeCell ref="A25:H25"/>
    <mergeCell ref="A27:H27"/>
    <mergeCell ref="A20:H20"/>
    <mergeCell ref="C17:D17"/>
    <mergeCell ref="E17:G17"/>
    <mergeCell ref="C18:G18"/>
  </mergeCells>
  <phoneticPr fontId="2"/>
  <printOptions horizontalCentered="1"/>
  <pageMargins left="0.98425196850393704" right="0.59055118110236227" top="0.39370078740157483" bottom="0.3937007874015748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R43"/>
  <sheetViews>
    <sheetView workbookViewId="0"/>
  </sheetViews>
  <sheetFormatPr defaultColWidth="5.375" defaultRowHeight="20.100000000000001" customHeight="1" x14ac:dyDescent="0.15"/>
  <cols>
    <col min="1" max="13" width="5.375" style="7"/>
    <col min="14" max="17" width="6.25" style="7" customWidth="1"/>
    <col min="18" max="16384" width="5.375" style="7"/>
  </cols>
  <sheetData>
    <row r="1" spans="1:18" ht="20.100000000000001" customHeight="1" thickBot="1" x14ac:dyDescent="0.2">
      <c r="A1" s="21" t="s">
        <v>138</v>
      </c>
      <c r="B1" s="65"/>
      <c r="C1" s="32"/>
      <c r="D1" s="32"/>
      <c r="E1" s="32"/>
      <c r="F1" s="32"/>
      <c r="G1" s="32"/>
      <c r="H1" s="32"/>
      <c r="I1" s="32"/>
      <c r="J1" s="32"/>
      <c r="K1" s="32"/>
      <c r="L1" s="32"/>
      <c r="M1" s="32"/>
      <c r="N1" s="574">
        <f>IF('(A)入力シート'!$K$6="","",'(A)入力シート'!$K$6)</f>
        <v>45094</v>
      </c>
      <c r="O1" s="574"/>
      <c r="P1" s="574"/>
      <c r="Q1" s="574"/>
      <c r="R1" s="65" t="s">
        <v>304</v>
      </c>
    </row>
    <row r="2" spans="1:18" ht="20.100000000000001" customHeight="1" x14ac:dyDescent="0.15">
      <c r="A2" s="184"/>
      <c r="B2" s="185"/>
      <c r="C2" s="185"/>
      <c r="D2" s="185"/>
      <c r="E2" s="185"/>
      <c r="F2" s="185"/>
      <c r="G2" s="185"/>
      <c r="H2" s="185"/>
      <c r="I2" s="185"/>
      <c r="J2" s="185"/>
      <c r="K2" s="185"/>
      <c r="L2" s="185"/>
      <c r="M2" s="185"/>
      <c r="N2" s="185"/>
      <c r="O2" s="185"/>
      <c r="P2" s="185"/>
      <c r="Q2" s="185"/>
      <c r="R2" s="199"/>
    </row>
    <row r="3" spans="1:18" ht="20.100000000000001" customHeight="1" x14ac:dyDescent="0.15">
      <c r="A3" s="171"/>
      <c r="O3" s="748" t="s">
        <v>153</v>
      </c>
      <c r="P3" s="748"/>
      <c r="Q3" s="746">
        <f ca="1">TODAY()</f>
        <v>45081</v>
      </c>
      <c r="R3" s="747"/>
    </row>
    <row r="4" spans="1:18" ht="20.100000000000001" customHeight="1" x14ac:dyDescent="0.15">
      <c r="A4" s="171"/>
      <c r="B4" s="186" t="s">
        <v>142</v>
      </c>
      <c r="C4" s="186"/>
      <c r="D4" s="186"/>
      <c r="E4" s="186"/>
      <c r="F4" s="187"/>
      <c r="R4" s="163"/>
    </row>
    <row r="5" spans="1:18" ht="20.100000000000001" customHeight="1" x14ac:dyDescent="0.15">
      <c r="A5" s="171"/>
      <c r="B5" s="186" t="s">
        <v>141</v>
      </c>
      <c r="C5" s="186"/>
      <c r="D5" s="186"/>
      <c r="F5" s="186"/>
      <c r="R5" s="163"/>
    </row>
    <row r="6" spans="1:18" ht="20.100000000000001" customHeight="1" x14ac:dyDescent="0.15">
      <c r="A6" s="171"/>
      <c r="R6" s="163"/>
    </row>
    <row r="7" spans="1:18" ht="20.100000000000001" customHeight="1" x14ac:dyDescent="0.15">
      <c r="A7" s="171"/>
      <c r="I7" s="739" t="s">
        <v>102</v>
      </c>
      <c r="J7" s="739"/>
      <c r="K7" s="739"/>
      <c r="L7" s="187"/>
      <c r="M7" s="740" t="str">
        <f>IF('(A)入力シート'!F16="","",'(A)入力シート'!F16)</f>
        <v/>
      </c>
      <c r="N7" s="740"/>
      <c r="O7" s="740"/>
      <c r="P7" s="740"/>
      <c r="Q7" s="740"/>
      <c r="R7" s="741"/>
    </row>
    <row r="8" spans="1:18" ht="20.100000000000001" customHeight="1" x14ac:dyDescent="0.15">
      <c r="A8" s="171"/>
      <c r="I8" s="739" t="s">
        <v>104</v>
      </c>
      <c r="J8" s="739"/>
      <c r="K8" s="739"/>
      <c r="L8" s="187"/>
      <c r="M8" s="740" t="str">
        <f>IF('(A)入力シート'!F18="","",'(A)入力シート'!F18)</f>
        <v/>
      </c>
      <c r="N8" s="740"/>
      <c r="O8" s="740"/>
      <c r="P8" s="740"/>
      <c r="Q8" s="187" t="s">
        <v>103</v>
      </c>
      <c r="R8" s="188"/>
    </row>
    <row r="9" spans="1:18" ht="20.100000000000001" customHeight="1" x14ac:dyDescent="0.15">
      <c r="A9" s="171"/>
      <c r="I9" s="739" t="s">
        <v>29</v>
      </c>
      <c r="J9" s="739"/>
      <c r="K9" s="739"/>
      <c r="L9" s="187"/>
      <c r="M9" s="740" t="str">
        <f>IF('(A)入力シート'!F27="","",'(A)入力シート'!F27)</f>
        <v/>
      </c>
      <c r="N9" s="740"/>
      <c r="O9" s="740"/>
      <c r="P9" s="740"/>
      <c r="Q9" s="740"/>
      <c r="R9" s="163"/>
    </row>
    <row r="10" spans="1:18" ht="20.100000000000001" customHeight="1" x14ac:dyDescent="0.15">
      <c r="A10" s="171"/>
      <c r="R10" s="163"/>
    </row>
    <row r="11" spans="1:18" ht="20.100000000000001" customHeight="1" x14ac:dyDescent="0.15">
      <c r="A11" s="171"/>
      <c r="C11" s="750" t="s">
        <v>305</v>
      </c>
      <c r="D11" s="750"/>
      <c r="E11" s="750"/>
      <c r="F11" s="750"/>
      <c r="G11" s="750"/>
      <c r="H11" s="750"/>
      <c r="I11" s="750"/>
      <c r="J11" s="750"/>
      <c r="K11" s="750"/>
      <c r="L11" s="750"/>
      <c r="M11" s="750"/>
      <c r="N11" s="750"/>
      <c r="O11" s="750"/>
      <c r="P11" s="750"/>
      <c r="R11" s="163"/>
    </row>
    <row r="12" spans="1:18" ht="20.100000000000001" customHeight="1" x14ac:dyDescent="0.15">
      <c r="A12" s="171"/>
      <c r="C12" s="750"/>
      <c r="D12" s="750"/>
      <c r="E12" s="750"/>
      <c r="F12" s="750"/>
      <c r="G12" s="750"/>
      <c r="H12" s="750"/>
      <c r="I12" s="750"/>
      <c r="J12" s="750"/>
      <c r="K12" s="750"/>
      <c r="L12" s="750"/>
      <c r="M12" s="750"/>
      <c r="N12" s="750"/>
      <c r="O12" s="750"/>
      <c r="P12" s="750"/>
      <c r="Q12" s="200"/>
      <c r="R12" s="163"/>
    </row>
    <row r="13" spans="1:18" ht="20.100000000000001" customHeight="1" x14ac:dyDescent="0.15">
      <c r="A13" s="171"/>
      <c r="R13" s="163"/>
    </row>
    <row r="14" spans="1:18" ht="20.100000000000001" customHeight="1" x14ac:dyDescent="0.15">
      <c r="A14" s="171"/>
      <c r="C14" s="751" t="str">
        <f>IF('(A)入力シート'!$C$2="","",'(A)入力シート'!$C$2)</f>
        <v>第６３回沖縄県吹奏楽コンクール</v>
      </c>
      <c r="D14" s="751"/>
      <c r="E14" s="751"/>
      <c r="F14" s="751"/>
      <c r="G14" s="751"/>
      <c r="H14" s="751"/>
      <c r="I14" s="65" t="s">
        <v>306</v>
      </c>
      <c r="J14" s="65"/>
      <c r="K14" s="65"/>
      <c r="L14" s="65"/>
      <c r="M14" s="65"/>
      <c r="N14" s="65"/>
      <c r="O14" s="65"/>
      <c r="P14" s="65"/>
      <c r="R14" s="163"/>
    </row>
    <row r="15" spans="1:18" ht="20.100000000000001" customHeight="1" x14ac:dyDescent="0.15">
      <c r="A15" s="171"/>
      <c r="C15" s="46"/>
      <c r="D15" s="46"/>
      <c r="E15" s="46"/>
      <c r="F15" s="46"/>
      <c r="G15" s="46"/>
      <c r="H15" s="46"/>
      <c r="I15" s="46"/>
      <c r="J15" s="46"/>
      <c r="K15" s="46"/>
      <c r="L15" s="46"/>
      <c r="M15" s="46"/>
      <c r="N15" s="46"/>
      <c r="R15" s="163"/>
    </row>
    <row r="16" spans="1:18" ht="20.100000000000001" customHeight="1" x14ac:dyDescent="0.15">
      <c r="A16" s="171"/>
      <c r="C16" s="46"/>
      <c r="D16" s="46"/>
      <c r="E16" s="46"/>
      <c r="F16" s="46"/>
      <c r="G16" s="46"/>
      <c r="H16" s="46"/>
      <c r="I16" s="46"/>
      <c r="J16" s="46"/>
      <c r="K16" s="46"/>
      <c r="L16" s="46"/>
      <c r="M16" s="46"/>
      <c r="N16" s="46"/>
      <c r="R16" s="163"/>
    </row>
    <row r="17" spans="1:18" ht="20.100000000000001" customHeight="1" x14ac:dyDescent="0.15">
      <c r="A17" s="171"/>
      <c r="C17" s="749" t="s">
        <v>307</v>
      </c>
      <c r="D17" s="749"/>
      <c r="E17" s="749"/>
      <c r="F17" s="749"/>
      <c r="G17" s="749"/>
      <c r="H17" s="743" t="str">
        <f>IF('(A)入力シート'!$L$72="","",'(A)入力シート'!$L$72)</f>
        <v/>
      </c>
      <c r="I17" s="743"/>
      <c r="J17" s="743"/>
      <c r="K17" s="743"/>
      <c r="L17" s="743"/>
      <c r="M17" s="743"/>
      <c r="N17" s="743"/>
      <c r="O17" s="46"/>
      <c r="P17" s="189"/>
      <c r="R17" s="163"/>
    </row>
    <row r="18" spans="1:18" ht="20.100000000000001" customHeight="1" x14ac:dyDescent="0.15">
      <c r="A18" s="171"/>
      <c r="C18" s="46"/>
      <c r="D18" s="46"/>
      <c r="E18" s="46"/>
      <c r="F18" s="46"/>
      <c r="G18" s="46"/>
      <c r="H18" s="46"/>
      <c r="I18" s="46"/>
      <c r="J18" s="46"/>
      <c r="K18" s="46"/>
      <c r="L18" s="46"/>
      <c r="M18" s="46"/>
      <c r="N18" s="46"/>
      <c r="O18" s="46"/>
      <c r="P18" s="46"/>
      <c r="R18" s="163"/>
    </row>
    <row r="19" spans="1:18" ht="20.100000000000001" customHeight="1" x14ac:dyDescent="0.15">
      <c r="A19" s="171"/>
      <c r="C19" s="46" t="s">
        <v>117</v>
      </c>
      <c r="D19" s="190"/>
      <c r="E19" s="46"/>
      <c r="F19" s="46"/>
      <c r="G19" s="46"/>
      <c r="H19" s="46"/>
      <c r="I19" s="46"/>
      <c r="J19" s="46"/>
      <c r="K19" s="46"/>
      <c r="L19" s="46"/>
      <c r="M19" s="46"/>
      <c r="N19" s="46"/>
      <c r="R19" s="163"/>
    </row>
    <row r="20" spans="1:18" ht="20.100000000000001" customHeight="1" x14ac:dyDescent="0.15">
      <c r="A20" s="171"/>
      <c r="C20" s="46"/>
      <c r="D20" s="46"/>
      <c r="E20" s="46"/>
      <c r="F20" s="46"/>
      <c r="G20" s="46"/>
      <c r="H20" s="46"/>
      <c r="I20" s="46"/>
      <c r="J20" s="46"/>
      <c r="K20" s="46"/>
      <c r="L20" s="46"/>
      <c r="M20" s="46"/>
      <c r="N20" s="46"/>
      <c r="R20" s="163"/>
    </row>
    <row r="21" spans="1:18" ht="20.100000000000001" customHeight="1" x14ac:dyDescent="0.15">
      <c r="A21" s="191"/>
      <c r="B21" s="65"/>
      <c r="C21" s="752" t="str">
        <f>IF('(A)入力シート'!$C$74="","",'(A)入力シート'!$C$74)</f>
        <v/>
      </c>
      <c r="D21" s="753"/>
      <c r="E21" s="753"/>
      <c r="F21" s="753"/>
      <c r="G21" s="753"/>
      <c r="H21" s="753"/>
      <c r="I21" s="753"/>
      <c r="J21" s="753"/>
      <c r="K21" s="753"/>
      <c r="L21" s="753"/>
      <c r="M21" s="753"/>
      <c r="N21" s="753"/>
      <c r="O21" s="753"/>
      <c r="P21" s="754"/>
      <c r="Q21" s="201"/>
      <c r="R21" s="192"/>
    </row>
    <row r="22" spans="1:18" ht="20.100000000000001" customHeight="1" x14ac:dyDescent="0.15">
      <c r="A22" s="191"/>
      <c r="B22" s="65"/>
      <c r="C22" s="755"/>
      <c r="D22" s="756"/>
      <c r="E22" s="756"/>
      <c r="F22" s="756"/>
      <c r="G22" s="756"/>
      <c r="H22" s="756"/>
      <c r="I22" s="756"/>
      <c r="J22" s="756"/>
      <c r="K22" s="756"/>
      <c r="L22" s="756"/>
      <c r="M22" s="756"/>
      <c r="N22" s="756"/>
      <c r="O22" s="756"/>
      <c r="P22" s="757"/>
      <c r="Q22" s="201"/>
      <c r="R22" s="192"/>
    </row>
    <row r="23" spans="1:18" ht="20.100000000000001" customHeight="1" x14ac:dyDescent="0.15">
      <c r="A23" s="191"/>
      <c r="B23" s="65"/>
      <c r="C23" s="755"/>
      <c r="D23" s="756"/>
      <c r="E23" s="756"/>
      <c r="F23" s="756"/>
      <c r="G23" s="756"/>
      <c r="H23" s="756"/>
      <c r="I23" s="756"/>
      <c r="J23" s="756"/>
      <c r="K23" s="756"/>
      <c r="L23" s="756"/>
      <c r="M23" s="756"/>
      <c r="N23" s="756"/>
      <c r="O23" s="756"/>
      <c r="P23" s="757"/>
      <c r="Q23" s="201"/>
      <c r="R23" s="192"/>
    </row>
    <row r="24" spans="1:18" ht="20.100000000000001" customHeight="1" x14ac:dyDescent="0.15">
      <c r="A24" s="191"/>
      <c r="B24" s="65"/>
      <c r="C24" s="755"/>
      <c r="D24" s="756"/>
      <c r="E24" s="756"/>
      <c r="F24" s="756"/>
      <c r="G24" s="756"/>
      <c r="H24" s="756"/>
      <c r="I24" s="756"/>
      <c r="J24" s="756"/>
      <c r="K24" s="756"/>
      <c r="L24" s="756"/>
      <c r="M24" s="756"/>
      <c r="N24" s="756"/>
      <c r="O24" s="756"/>
      <c r="P24" s="757"/>
      <c r="Q24" s="201"/>
      <c r="R24" s="192"/>
    </row>
    <row r="25" spans="1:18" ht="20.100000000000001" customHeight="1" x14ac:dyDescent="0.15">
      <c r="A25" s="191"/>
      <c r="B25" s="65"/>
      <c r="C25" s="755"/>
      <c r="D25" s="756"/>
      <c r="E25" s="756"/>
      <c r="F25" s="756"/>
      <c r="G25" s="756"/>
      <c r="H25" s="756"/>
      <c r="I25" s="756"/>
      <c r="J25" s="756"/>
      <c r="K25" s="756"/>
      <c r="L25" s="756"/>
      <c r="M25" s="756"/>
      <c r="N25" s="756"/>
      <c r="O25" s="756"/>
      <c r="P25" s="757"/>
      <c r="Q25" s="201"/>
      <c r="R25" s="192"/>
    </row>
    <row r="26" spans="1:18" ht="20.100000000000001" customHeight="1" x14ac:dyDescent="0.15">
      <c r="A26" s="191"/>
      <c r="B26" s="65"/>
      <c r="C26" s="755"/>
      <c r="D26" s="756"/>
      <c r="E26" s="756"/>
      <c r="F26" s="756"/>
      <c r="G26" s="756"/>
      <c r="H26" s="756"/>
      <c r="I26" s="756"/>
      <c r="J26" s="756"/>
      <c r="K26" s="756"/>
      <c r="L26" s="756"/>
      <c r="M26" s="756"/>
      <c r="N26" s="756"/>
      <c r="O26" s="756"/>
      <c r="P26" s="757"/>
      <c r="Q26" s="201"/>
      <c r="R26" s="192"/>
    </row>
    <row r="27" spans="1:18" ht="20.100000000000001" customHeight="1" x14ac:dyDescent="0.15">
      <c r="A27" s="191"/>
      <c r="B27" s="65"/>
      <c r="C27" s="755"/>
      <c r="D27" s="756"/>
      <c r="E27" s="756"/>
      <c r="F27" s="756"/>
      <c r="G27" s="756"/>
      <c r="H27" s="756"/>
      <c r="I27" s="756"/>
      <c r="J27" s="756"/>
      <c r="K27" s="756"/>
      <c r="L27" s="756"/>
      <c r="M27" s="756"/>
      <c r="N27" s="756"/>
      <c r="O27" s="756"/>
      <c r="P27" s="757"/>
      <c r="Q27" s="201"/>
      <c r="R27" s="192"/>
    </row>
    <row r="28" spans="1:18" ht="20.100000000000001" customHeight="1" x14ac:dyDescent="0.15">
      <c r="A28" s="191"/>
      <c r="B28" s="65"/>
      <c r="C28" s="755"/>
      <c r="D28" s="756"/>
      <c r="E28" s="756"/>
      <c r="F28" s="756"/>
      <c r="G28" s="756"/>
      <c r="H28" s="756"/>
      <c r="I28" s="756"/>
      <c r="J28" s="756"/>
      <c r="K28" s="756"/>
      <c r="L28" s="756"/>
      <c r="M28" s="756"/>
      <c r="N28" s="756"/>
      <c r="O28" s="756"/>
      <c r="P28" s="757"/>
      <c r="Q28" s="201"/>
      <c r="R28" s="192"/>
    </row>
    <row r="29" spans="1:18" ht="20.100000000000001" customHeight="1" x14ac:dyDescent="0.15">
      <c r="A29" s="191"/>
      <c r="B29" s="65"/>
      <c r="C29" s="755"/>
      <c r="D29" s="756"/>
      <c r="E29" s="756"/>
      <c r="F29" s="756"/>
      <c r="G29" s="756"/>
      <c r="H29" s="756"/>
      <c r="I29" s="756"/>
      <c r="J29" s="756"/>
      <c r="K29" s="756"/>
      <c r="L29" s="756"/>
      <c r="M29" s="756"/>
      <c r="N29" s="756"/>
      <c r="O29" s="756"/>
      <c r="P29" s="757"/>
      <c r="Q29" s="201"/>
      <c r="R29" s="192"/>
    </row>
    <row r="30" spans="1:18" ht="20.100000000000001" customHeight="1" x14ac:dyDescent="0.15">
      <c r="A30" s="191"/>
      <c r="B30" s="65"/>
      <c r="C30" s="758"/>
      <c r="D30" s="759"/>
      <c r="E30" s="759"/>
      <c r="F30" s="759"/>
      <c r="G30" s="759"/>
      <c r="H30" s="759"/>
      <c r="I30" s="759"/>
      <c r="J30" s="759"/>
      <c r="K30" s="759"/>
      <c r="L30" s="759"/>
      <c r="M30" s="759"/>
      <c r="N30" s="759"/>
      <c r="O30" s="759"/>
      <c r="P30" s="760"/>
      <c r="Q30" s="201"/>
      <c r="R30" s="192"/>
    </row>
    <row r="31" spans="1:18" ht="20.100000000000001" customHeight="1" x14ac:dyDescent="0.15">
      <c r="A31" s="171"/>
      <c r="C31" s="193"/>
      <c r="D31" s="193"/>
      <c r="E31" s="193"/>
      <c r="F31" s="193"/>
      <c r="G31" s="193"/>
      <c r="H31" s="193"/>
      <c r="I31" s="193"/>
      <c r="J31" s="193"/>
      <c r="K31" s="193"/>
      <c r="L31" s="193"/>
      <c r="M31" s="193"/>
      <c r="N31" s="193"/>
      <c r="O31" s="193"/>
      <c r="P31" s="193"/>
      <c r="Q31" s="193"/>
      <c r="R31" s="163"/>
    </row>
    <row r="32" spans="1:18" ht="20.100000000000001" customHeight="1" x14ac:dyDescent="0.15">
      <c r="A32" s="171"/>
      <c r="C32" s="202" t="s">
        <v>116</v>
      </c>
      <c r="D32" s="186"/>
      <c r="E32" s="194"/>
      <c r="F32" s="194"/>
      <c r="G32" s="194"/>
      <c r="H32" s="194"/>
      <c r="I32" s="194"/>
      <c r="J32" s="194"/>
      <c r="K32" s="194"/>
      <c r="L32" s="194"/>
      <c r="M32" s="194"/>
      <c r="N32" s="194"/>
      <c r="O32" s="194"/>
      <c r="P32" s="194"/>
      <c r="R32" s="163"/>
    </row>
    <row r="33" spans="1:18" ht="20.100000000000001" customHeight="1" x14ac:dyDescent="0.15">
      <c r="A33" s="171"/>
      <c r="C33" s="65"/>
      <c r="D33" s="761" t="s">
        <v>308</v>
      </c>
      <c r="E33" s="761"/>
      <c r="F33" s="745" t="str">
        <f>IF('(A)入力シート'!$F$81="","",'(A)入力シート'!$F$81)</f>
        <v/>
      </c>
      <c r="G33" s="745"/>
      <c r="H33" s="745"/>
      <c r="I33" s="745"/>
      <c r="J33" s="204" t="s">
        <v>140</v>
      </c>
      <c r="K33" s="203" t="str">
        <f>IF('(A)入力シート'!$J$81="","",'(A)入力シート'!$J$81)</f>
        <v>　</v>
      </c>
      <c r="L33" s="205" t="s">
        <v>113</v>
      </c>
      <c r="M33" s="203" t="str">
        <f>IF('(A)入力シート'!$L$81="","",'(A)入力シート'!$L$81)</f>
        <v>　</v>
      </c>
      <c r="N33" s="205" t="s">
        <v>114</v>
      </c>
      <c r="O33" s="203"/>
      <c r="P33" s="164"/>
      <c r="Q33" s="194"/>
      <c r="R33" s="163"/>
    </row>
    <row r="34" spans="1:18" ht="20.100000000000001" customHeight="1" x14ac:dyDescent="0.15">
      <c r="A34" s="171"/>
      <c r="C34" s="65"/>
      <c r="D34" s="742" t="s">
        <v>309</v>
      </c>
      <c r="E34" s="742"/>
      <c r="F34" s="744" t="str">
        <f>IF('(A)入力シート'!$F$82="","",'(A)入力シート'!$F$82)</f>
        <v/>
      </c>
      <c r="G34" s="744"/>
      <c r="H34" s="744"/>
      <c r="I34" s="744"/>
      <c r="J34" s="206" t="s">
        <v>140</v>
      </c>
      <c r="K34" s="167" t="str">
        <f>IF('(A)入力シート'!$J$82="","",'(A)入力シート'!$J$82)</f>
        <v>　</v>
      </c>
      <c r="L34" s="117" t="s">
        <v>113</v>
      </c>
      <c r="M34" s="167" t="str">
        <f>IF('(A)入力シート'!$L$82="","",'(A)入力シート'!$L$82)</f>
        <v>　</v>
      </c>
      <c r="N34" s="117" t="s">
        <v>114</v>
      </c>
      <c r="O34" s="167"/>
      <c r="P34" s="164"/>
      <c r="Q34" s="194"/>
      <c r="R34" s="163"/>
    </row>
    <row r="35" spans="1:18" ht="20.100000000000001" customHeight="1" thickBot="1" x14ac:dyDescent="0.2">
      <c r="A35" s="195"/>
      <c r="B35" s="196"/>
      <c r="C35" s="207"/>
      <c r="D35" s="207"/>
      <c r="E35" s="207"/>
      <c r="F35" s="207"/>
      <c r="G35" s="207"/>
      <c r="H35" s="207"/>
      <c r="I35" s="207"/>
      <c r="J35" s="207"/>
      <c r="K35" s="207"/>
      <c r="L35" s="207"/>
      <c r="M35" s="207"/>
      <c r="N35" s="207"/>
      <c r="O35" s="207"/>
      <c r="P35" s="207"/>
      <c r="Q35" s="196"/>
      <c r="R35" s="197"/>
    </row>
    <row r="37" spans="1:18" ht="20.100000000000001" customHeight="1" x14ac:dyDescent="0.15">
      <c r="A37" s="7" t="s">
        <v>118</v>
      </c>
    </row>
    <row r="38" spans="1:18" ht="20.100000000000001" customHeight="1" x14ac:dyDescent="0.15">
      <c r="A38" s="198" t="s">
        <v>303</v>
      </c>
      <c r="B38" s="31"/>
    </row>
    <row r="39" spans="1:18" ht="20.100000000000001" customHeight="1" x14ac:dyDescent="0.15">
      <c r="A39" s="831" t="s">
        <v>148</v>
      </c>
      <c r="B39" s="832"/>
      <c r="C39" s="831"/>
      <c r="D39" s="831"/>
      <c r="E39" s="831"/>
      <c r="F39" s="831"/>
      <c r="G39" s="831"/>
      <c r="H39" s="831"/>
      <c r="I39" s="831"/>
      <c r="J39" s="831"/>
      <c r="K39" s="831"/>
      <c r="L39" s="831"/>
      <c r="M39" s="831"/>
      <c r="N39" s="831"/>
      <c r="O39" s="831"/>
    </row>
    <row r="40" spans="1:18" ht="20.100000000000001" customHeight="1" x14ac:dyDescent="0.15">
      <c r="A40" s="7" t="s">
        <v>119</v>
      </c>
    </row>
    <row r="41" spans="1:18" ht="20.100000000000001" customHeight="1" x14ac:dyDescent="0.15">
      <c r="A41" s="7" t="s">
        <v>127</v>
      </c>
    </row>
    <row r="42" spans="1:18" ht="20.100000000000001" customHeight="1" x14ac:dyDescent="0.15">
      <c r="A42" s="7" t="s">
        <v>120</v>
      </c>
    </row>
    <row r="43" spans="1:18" ht="20.100000000000001" customHeight="1" x14ac:dyDescent="0.15">
      <c r="A43" s="7" t="s">
        <v>310</v>
      </c>
    </row>
  </sheetData>
  <sheetProtection algorithmName="SHA-512" hashValue="XQqXWKx3vP/jleuKgB06GRIl98f/ie/W2r0bPG9OwilpTK6RFg+cJ45mwR+vpDBB2XmQziQS5IhzVLBa2LhdIg==" saltValue="PdbkbYtre4BoGNgFY9mIpg==" spinCount="100000" sheet="1" objects="1" scenarios="1"/>
  <mergeCells count="18">
    <mergeCell ref="D34:E34"/>
    <mergeCell ref="H17:N17"/>
    <mergeCell ref="F34:I34"/>
    <mergeCell ref="F33:I33"/>
    <mergeCell ref="Q3:R3"/>
    <mergeCell ref="O3:P3"/>
    <mergeCell ref="M8:P8"/>
    <mergeCell ref="C17:G17"/>
    <mergeCell ref="C11:P12"/>
    <mergeCell ref="C14:H14"/>
    <mergeCell ref="C21:P30"/>
    <mergeCell ref="D33:E33"/>
    <mergeCell ref="I7:K7"/>
    <mergeCell ref="I8:K8"/>
    <mergeCell ref="I9:K9"/>
    <mergeCell ref="M7:R7"/>
    <mergeCell ref="M9:Q9"/>
    <mergeCell ref="N1:Q1"/>
  </mergeCells>
  <phoneticPr fontId="2"/>
  <printOptions horizontalCentered="1"/>
  <pageMargins left="0.98425196850393704" right="0.59055118110236227" top="0.59055118110236227" bottom="0.39370078740157483" header="0.39370078740157483" footer="0.31496062992125984"/>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J48"/>
  <sheetViews>
    <sheetView workbookViewId="0"/>
  </sheetViews>
  <sheetFormatPr defaultColWidth="10.875" defaultRowHeight="20.100000000000001" customHeight="1" x14ac:dyDescent="0.15"/>
  <cols>
    <col min="1" max="1" width="5.875" style="7" customWidth="1"/>
    <col min="2" max="7" width="10.875" style="7"/>
    <col min="8" max="8" width="10.875" style="7" customWidth="1"/>
    <col min="9" max="9" width="10.875" style="7"/>
    <col min="10" max="10" width="5.875" style="7" customWidth="1"/>
  </cols>
  <sheetData>
    <row r="1" spans="1:10" ht="20.100000000000001" customHeight="1" x14ac:dyDescent="0.15">
      <c r="A1" s="29" t="s">
        <v>126</v>
      </c>
      <c r="B1" s="29"/>
      <c r="C1" s="29"/>
      <c r="D1" s="29"/>
      <c r="E1" s="29"/>
      <c r="F1" s="32"/>
      <c r="G1" s="32"/>
      <c r="H1" s="574">
        <f>IF('(A)入力シート'!$K$6="","",'(A)入力シート'!$K$6)</f>
        <v>45094</v>
      </c>
      <c r="I1" s="574"/>
      <c r="J1" s="33" t="s">
        <v>304</v>
      </c>
    </row>
    <row r="2" spans="1:10" ht="20.100000000000001" customHeight="1" x14ac:dyDescent="0.15">
      <c r="A2" s="31"/>
      <c r="B2" s="780" t="str">
        <f>IF('(A)入力シート'!$C$2="","",'(A)入力シート'!$C$2)</f>
        <v>第６３回沖縄県吹奏楽コンクール</v>
      </c>
      <c r="C2" s="780"/>
      <c r="D2" s="780"/>
      <c r="E2" s="780"/>
      <c r="F2" s="780"/>
      <c r="G2" s="780"/>
      <c r="H2" s="780"/>
      <c r="I2" s="780"/>
      <c r="J2" s="31"/>
    </row>
    <row r="3" spans="1:10" ht="20.100000000000001" customHeight="1" x14ac:dyDescent="0.15">
      <c r="A3" s="31"/>
      <c r="B3" s="780"/>
      <c r="C3" s="780"/>
      <c r="D3" s="780"/>
      <c r="E3" s="780"/>
      <c r="F3" s="780"/>
      <c r="G3" s="780"/>
      <c r="H3" s="780"/>
      <c r="I3" s="780"/>
      <c r="J3" s="31"/>
    </row>
    <row r="4" spans="1:10" ht="20.100000000000001" customHeight="1" x14ac:dyDescent="0.15">
      <c r="A4" s="31"/>
      <c r="B4" s="781" t="str">
        <f>IF('(A)入力シート'!$C$3="","",'(A)入力シート'!$C$3)</f>
        <v>（第６８回九州吹奏楽コンクール・第１９回南九州小編成吹奏楽コンテスト沖縄支部予選）</v>
      </c>
      <c r="C4" s="781"/>
      <c r="D4" s="781"/>
      <c r="E4" s="781"/>
      <c r="F4" s="781"/>
      <c r="G4" s="781"/>
      <c r="H4" s="781"/>
      <c r="I4" s="781"/>
      <c r="J4" s="31"/>
    </row>
    <row r="5" spans="1:10" ht="20.100000000000001" customHeight="1" x14ac:dyDescent="0.15">
      <c r="A5" s="31"/>
      <c r="B5" s="782" t="s">
        <v>311</v>
      </c>
      <c r="C5" s="782"/>
      <c r="D5" s="782"/>
      <c r="E5" s="782"/>
      <c r="F5" s="782"/>
      <c r="G5" s="782"/>
      <c r="H5" s="782"/>
      <c r="I5" s="782"/>
      <c r="J5" s="31"/>
    </row>
    <row r="6" spans="1:10" ht="20.100000000000001" customHeight="1" thickBot="1" x14ac:dyDescent="0.2">
      <c r="B6" s="782"/>
      <c r="C6" s="782"/>
      <c r="D6" s="782"/>
      <c r="E6" s="782"/>
      <c r="F6" s="782"/>
      <c r="G6" s="782"/>
      <c r="H6" s="782"/>
      <c r="I6" s="782"/>
      <c r="J6" s="208"/>
    </row>
    <row r="7" spans="1:10" ht="20.100000000000001" customHeight="1" x14ac:dyDescent="0.15">
      <c r="A7" s="209"/>
      <c r="C7" s="783" t="s">
        <v>125</v>
      </c>
      <c r="D7" s="649"/>
      <c r="E7" s="784" t="str">
        <f>IF('(A)入力シート'!F16="","",'(A)入力シート'!F16)</f>
        <v/>
      </c>
      <c r="F7" s="785"/>
      <c r="G7" s="785"/>
      <c r="H7" s="786"/>
      <c r="J7" s="154"/>
    </row>
    <row r="8" spans="1:10" s="5" customFormat="1" ht="20.100000000000001" customHeight="1" x14ac:dyDescent="0.15">
      <c r="A8" s="209"/>
      <c r="B8" s="7"/>
      <c r="C8" s="533"/>
      <c r="D8" s="534"/>
      <c r="E8" s="787"/>
      <c r="F8" s="788"/>
      <c r="G8" s="788"/>
      <c r="H8" s="789"/>
      <c r="I8" s="7"/>
      <c r="J8" s="154"/>
    </row>
    <row r="9" spans="1:10" s="5" customFormat="1" ht="20.100000000000001" customHeight="1" x14ac:dyDescent="0.15">
      <c r="A9" s="209"/>
      <c r="B9" s="7"/>
      <c r="C9" s="770" t="s">
        <v>312</v>
      </c>
      <c r="D9" s="530"/>
      <c r="E9" s="773" t="str">
        <f>IF('(A)入力シート'!F27="","",'(A)入力シート'!F27)</f>
        <v/>
      </c>
      <c r="F9" s="774"/>
      <c r="G9" s="774"/>
      <c r="H9" s="775"/>
      <c r="I9" s="7"/>
      <c r="J9" s="154"/>
    </row>
    <row r="10" spans="1:10" s="5" customFormat="1" ht="20.100000000000001" customHeight="1" thickBot="1" x14ac:dyDescent="0.2">
      <c r="A10" s="156"/>
      <c r="B10" s="7"/>
      <c r="C10" s="771"/>
      <c r="D10" s="772"/>
      <c r="E10" s="776"/>
      <c r="F10" s="777"/>
      <c r="G10" s="777"/>
      <c r="H10" s="778"/>
      <c r="I10" s="7"/>
      <c r="J10" s="210"/>
    </row>
    <row r="11" spans="1:10" s="5" customFormat="1" ht="20.100000000000001" customHeight="1" x14ac:dyDescent="0.15">
      <c r="A11" s="156"/>
      <c r="B11" s="189"/>
      <c r="C11" s="210"/>
      <c r="D11" s="210"/>
      <c r="E11" s="211"/>
      <c r="F11" s="211"/>
      <c r="G11" s="211"/>
      <c r="H11" s="211"/>
      <c r="I11" s="211"/>
      <c r="J11" s="210"/>
    </row>
    <row r="12" spans="1:10" ht="20.100000000000001" customHeight="1" x14ac:dyDescent="0.15">
      <c r="B12" s="29" t="s">
        <v>313</v>
      </c>
      <c r="C12" s="32"/>
      <c r="D12" s="32"/>
      <c r="E12" s="32"/>
      <c r="F12" s="32"/>
      <c r="G12" s="32"/>
      <c r="H12" s="32"/>
      <c r="I12" s="32"/>
      <c r="J12" s="32"/>
    </row>
    <row r="13" spans="1:10" ht="20.100000000000001" customHeight="1" x14ac:dyDescent="0.15">
      <c r="A13" s="212"/>
      <c r="B13" s="764" t="s">
        <v>314</v>
      </c>
      <c r="C13" s="764"/>
      <c r="D13" s="764"/>
      <c r="E13" s="764"/>
      <c r="F13" s="764"/>
      <c r="G13" s="764"/>
      <c r="H13" s="764"/>
      <c r="I13" s="764"/>
      <c r="J13" s="212"/>
    </row>
    <row r="14" spans="1:10" ht="20.100000000000001" customHeight="1" x14ac:dyDescent="0.15">
      <c r="A14" s="212"/>
      <c r="B14" s="764" t="s">
        <v>315</v>
      </c>
      <c r="C14" s="764"/>
      <c r="D14" s="764"/>
      <c r="E14" s="764"/>
      <c r="F14" s="764"/>
      <c r="G14" s="764"/>
      <c r="H14" s="764"/>
      <c r="I14" s="764"/>
      <c r="J14" s="212"/>
    </row>
    <row r="15" spans="1:10" ht="20.100000000000001" customHeight="1" x14ac:dyDescent="0.15">
      <c r="A15" s="212"/>
      <c r="B15" s="764" t="s">
        <v>316</v>
      </c>
      <c r="C15" s="764"/>
      <c r="D15" s="764"/>
      <c r="E15" s="764"/>
      <c r="F15" s="764"/>
      <c r="G15" s="764"/>
      <c r="H15" s="764"/>
      <c r="I15" s="764"/>
      <c r="J15" s="212"/>
    </row>
    <row r="16" spans="1:10" ht="20.100000000000001" customHeight="1" x14ac:dyDescent="0.15">
      <c r="A16" s="212"/>
      <c r="B16" s="764" t="s">
        <v>317</v>
      </c>
      <c r="C16" s="764"/>
      <c r="D16" s="764"/>
      <c r="E16" s="764"/>
      <c r="F16" s="764"/>
      <c r="G16" s="764"/>
      <c r="H16" s="764"/>
      <c r="I16" s="764"/>
      <c r="J16" s="212"/>
    </row>
    <row r="17" spans="1:10" ht="20.100000000000001" customHeight="1" x14ac:dyDescent="0.15">
      <c r="A17" s="212"/>
      <c r="B17" s="181"/>
      <c r="C17" s="181"/>
      <c r="D17" s="181"/>
      <c r="E17" s="181"/>
      <c r="F17" s="181"/>
      <c r="G17" s="181"/>
      <c r="H17" s="181"/>
      <c r="I17" s="181"/>
      <c r="J17" s="212"/>
    </row>
    <row r="18" spans="1:10" ht="20.100000000000001" customHeight="1" x14ac:dyDescent="0.15">
      <c r="A18" s="212"/>
      <c r="B18" s="830" t="s">
        <v>318</v>
      </c>
      <c r="C18" s="765" t="s">
        <v>319</v>
      </c>
      <c r="D18" s="765"/>
      <c r="E18" s="213" t="str">
        <f>IF('(A)入力シート'!$H$62="","",'(A)入力シート'!$H$62)</f>
        <v/>
      </c>
      <c r="F18" s="214" t="s">
        <v>320</v>
      </c>
      <c r="G18" s="766" t="str">
        <f>IF('(A)入力シート'!$J$62="","",'(A)入力シート'!$J$62)</f>
        <v/>
      </c>
      <c r="H18" s="766"/>
      <c r="I18" s="215" t="s">
        <v>18</v>
      </c>
      <c r="J18" s="215"/>
    </row>
    <row r="19" spans="1:10" ht="20.100000000000001" customHeight="1" x14ac:dyDescent="0.15">
      <c r="A19" s="212"/>
      <c r="B19" s="181"/>
      <c r="C19" s="181"/>
      <c r="D19" s="181"/>
      <c r="E19" s="181"/>
      <c r="F19" s="181"/>
      <c r="G19" s="181"/>
      <c r="H19" s="181"/>
      <c r="I19" s="181"/>
      <c r="J19" s="212"/>
    </row>
    <row r="20" spans="1:10" ht="20.100000000000001" customHeight="1" x14ac:dyDescent="0.15">
      <c r="A20" s="189"/>
      <c r="D20" s="767" t="s">
        <v>321</v>
      </c>
      <c r="E20" s="768"/>
      <c r="F20" s="768"/>
      <c r="G20" s="769"/>
      <c r="J20" s="189"/>
    </row>
    <row r="21" spans="1:10" ht="20.100000000000001" customHeight="1" x14ac:dyDescent="0.15">
      <c r="A21" s="189"/>
      <c r="D21" s="867" t="s">
        <v>322</v>
      </c>
      <c r="E21" s="868"/>
      <c r="F21" s="868"/>
      <c r="G21" s="869"/>
      <c r="J21" s="189"/>
    </row>
    <row r="22" spans="1:10" ht="20.100000000000001" customHeight="1" x14ac:dyDescent="0.15">
      <c r="A22" s="189"/>
      <c r="D22" s="870" t="s">
        <v>323</v>
      </c>
      <c r="E22" s="818"/>
      <c r="F22" s="818"/>
      <c r="G22" s="871"/>
      <c r="J22" s="189"/>
    </row>
    <row r="23" spans="1:10" ht="20.100000000000001" customHeight="1" x14ac:dyDescent="0.15">
      <c r="A23" s="189"/>
      <c r="B23" s="189"/>
      <c r="C23" s="189"/>
      <c r="D23" s="189"/>
      <c r="E23" s="189"/>
      <c r="F23" s="189"/>
      <c r="G23" s="189"/>
      <c r="H23" s="189"/>
      <c r="I23" s="189"/>
      <c r="J23" s="189"/>
    </row>
    <row r="24" spans="1:10" ht="20.100000000000001" customHeight="1" x14ac:dyDescent="0.15">
      <c r="B24" s="779" t="s">
        <v>324</v>
      </c>
      <c r="C24" s="779"/>
      <c r="D24" s="779"/>
      <c r="E24" s="779"/>
      <c r="F24" s="779"/>
      <c r="G24" s="779"/>
      <c r="H24" s="779"/>
      <c r="I24" s="779"/>
      <c r="J24" s="32"/>
    </row>
    <row r="25" spans="1:10" ht="20.100000000000001" customHeight="1" x14ac:dyDescent="0.15">
      <c r="B25" s="762" t="s">
        <v>337</v>
      </c>
      <c r="C25" s="762"/>
      <c r="D25" s="762"/>
      <c r="E25" s="762"/>
      <c r="F25" s="762"/>
      <c r="G25" s="762"/>
      <c r="H25" s="762"/>
      <c r="I25" s="762"/>
      <c r="J25" s="32"/>
    </row>
    <row r="26" spans="1:10" ht="20.100000000000001" customHeight="1" x14ac:dyDescent="0.15">
      <c r="A26" s="189"/>
      <c r="B26" s="216"/>
      <c r="C26" s="217"/>
      <c r="D26" s="217"/>
      <c r="E26" s="217"/>
      <c r="F26" s="217"/>
      <c r="G26" s="217"/>
      <c r="H26" s="217"/>
      <c r="I26" s="218"/>
      <c r="J26" s="189"/>
    </row>
    <row r="27" spans="1:10" ht="20.100000000000001" customHeight="1" x14ac:dyDescent="0.15">
      <c r="A27" s="189"/>
      <c r="B27" s="219"/>
      <c r="C27" s="189"/>
      <c r="D27" s="189"/>
      <c r="E27" s="189"/>
      <c r="F27" s="189"/>
      <c r="G27" s="189"/>
      <c r="H27" s="189"/>
      <c r="I27" s="220"/>
      <c r="J27" s="189"/>
    </row>
    <row r="28" spans="1:10" ht="20.100000000000001" customHeight="1" x14ac:dyDescent="0.15">
      <c r="A28" s="189"/>
      <c r="B28" s="219"/>
      <c r="C28" s="189"/>
      <c r="D28" s="189"/>
      <c r="E28" s="189"/>
      <c r="F28" s="189"/>
      <c r="G28" s="189"/>
      <c r="H28" s="189"/>
      <c r="I28" s="220"/>
      <c r="J28" s="189"/>
    </row>
    <row r="29" spans="1:10" ht="20.100000000000001" customHeight="1" x14ac:dyDescent="0.15">
      <c r="A29" s="189"/>
      <c r="B29" s="219"/>
      <c r="C29" s="189"/>
      <c r="D29" s="189"/>
      <c r="E29" s="189"/>
      <c r="F29" s="189"/>
      <c r="G29" s="189"/>
      <c r="H29" s="189"/>
      <c r="I29" s="220"/>
      <c r="J29" s="189"/>
    </row>
    <row r="30" spans="1:10" ht="20.100000000000001" customHeight="1" x14ac:dyDescent="0.15">
      <c r="A30" s="189"/>
      <c r="B30" s="219"/>
      <c r="C30" s="189"/>
      <c r="D30" s="189"/>
      <c r="E30" s="189"/>
      <c r="F30" s="189"/>
      <c r="G30" s="189"/>
      <c r="H30" s="189"/>
      <c r="I30" s="220"/>
      <c r="J30" s="189"/>
    </row>
    <row r="31" spans="1:10" ht="20.100000000000001" customHeight="1" x14ac:dyDescent="0.15">
      <c r="A31" s="189"/>
      <c r="B31" s="219"/>
      <c r="C31" s="189"/>
      <c r="D31" s="189"/>
      <c r="E31" s="189"/>
      <c r="F31" s="189"/>
      <c r="G31" s="189"/>
      <c r="H31" s="189"/>
      <c r="I31" s="220"/>
      <c r="J31" s="189"/>
    </row>
    <row r="32" spans="1:10" ht="20.100000000000001" customHeight="1" x14ac:dyDescent="0.15">
      <c r="A32" s="189"/>
      <c r="B32" s="219"/>
      <c r="C32" s="189"/>
      <c r="D32" s="189"/>
      <c r="E32" s="189"/>
      <c r="F32" s="189"/>
      <c r="G32" s="189"/>
      <c r="H32" s="189"/>
      <c r="I32" s="220"/>
      <c r="J32" s="189"/>
    </row>
    <row r="33" spans="1:10" ht="20.100000000000001" customHeight="1" x14ac:dyDescent="0.15">
      <c r="A33" s="189"/>
      <c r="B33" s="219"/>
      <c r="C33" s="189"/>
      <c r="D33" s="189"/>
      <c r="E33" s="189"/>
      <c r="F33" s="189"/>
      <c r="G33" s="189"/>
      <c r="H33" s="189"/>
      <c r="I33" s="220"/>
      <c r="J33" s="189"/>
    </row>
    <row r="34" spans="1:10" ht="20.100000000000001" customHeight="1" x14ac:dyDescent="0.15">
      <c r="A34" s="189"/>
      <c r="B34" s="219"/>
      <c r="C34" s="189"/>
      <c r="D34" s="189"/>
      <c r="E34" s="189"/>
      <c r="F34" s="189"/>
      <c r="G34" s="189"/>
      <c r="H34" s="189"/>
      <c r="I34" s="220"/>
      <c r="J34" s="189"/>
    </row>
    <row r="35" spans="1:10" ht="20.100000000000001" customHeight="1" x14ac:dyDescent="0.15">
      <c r="A35" s="189"/>
      <c r="B35" s="219"/>
      <c r="C35" s="189"/>
      <c r="D35" s="189"/>
      <c r="E35" s="189"/>
      <c r="F35" s="189"/>
      <c r="G35" s="189"/>
      <c r="H35" s="189"/>
      <c r="I35" s="220"/>
      <c r="J35" s="189"/>
    </row>
    <row r="36" spans="1:10" ht="20.100000000000001" customHeight="1" x14ac:dyDescent="0.15">
      <c r="A36" s="189"/>
      <c r="B36" s="219"/>
      <c r="C36" s="189"/>
      <c r="D36" s="189"/>
      <c r="E36" s="189"/>
      <c r="F36" s="189"/>
      <c r="G36" s="189"/>
      <c r="H36" s="189"/>
      <c r="I36" s="220"/>
      <c r="J36" s="189"/>
    </row>
    <row r="37" spans="1:10" ht="20.100000000000001" customHeight="1" x14ac:dyDescent="0.15">
      <c r="A37" s="189"/>
      <c r="B37" s="219"/>
      <c r="C37" s="189"/>
      <c r="D37" s="189"/>
      <c r="E37" s="189"/>
      <c r="F37" s="189"/>
      <c r="G37" s="189"/>
      <c r="H37" s="189"/>
      <c r="I37" s="220"/>
      <c r="J37" s="189"/>
    </row>
    <row r="38" spans="1:10" ht="20.100000000000001" customHeight="1" x14ac:dyDescent="0.15">
      <c r="A38" s="201"/>
      <c r="B38" s="221"/>
      <c r="C38" s="201"/>
      <c r="D38" s="201"/>
      <c r="E38" s="201"/>
      <c r="F38" s="201"/>
      <c r="G38" s="201"/>
      <c r="H38" s="201"/>
      <c r="I38" s="222"/>
      <c r="J38" s="201"/>
    </row>
    <row r="39" spans="1:10" ht="20.100000000000001" customHeight="1" x14ac:dyDescent="0.15">
      <c r="A39" s="201"/>
      <c r="B39" s="221"/>
      <c r="C39" s="201"/>
      <c r="D39" s="201"/>
      <c r="E39" s="201"/>
      <c r="F39" s="201"/>
      <c r="G39" s="201"/>
      <c r="H39" s="201"/>
      <c r="I39" s="222"/>
      <c r="J39" s="201"/>
    </row>
    <row r="40" spans="1:10" ht="20.100000000000001" customHeight="1" x14ac:dyDescent="0.15">
      <c r="A40" s="201"/>
      <c r="B40" s="221"/>
      <c r="C40" s="201"/>
      <c r="D40" s="201"/>
      <c r="E40" s="201"/>
      <c r="F40" s="201"/>
      <c r="G40" s="201"/>
      <c r="H40" s="201"/>
      <c r="I40" s="222"/>
      <c r="J40" s="201"/>
    </row>
    <row r="41" spans="1:10" ht="20.100000000000001" customHeight="1" x14ac:dyDescent="0.15">
      <c r="A41" s="201"/>
      <c r="B41" s="221"/>
      <c r="C41" s="201"/>
      <c r="D41" s="201"/>
      <c r="E41" s="201"/>
      <c r="F41" s="201"/>
      <c r="G41" s="201"/>
      <c r="H41" s="201"/>
      <c r="I41" s="222"/>
      <c r="J41" s="201"/>
    </row>
    <row r="42" spans="1:10" ht="20.100000000000001" customHeight="1" x14ac:dyDescent="0.15">
      <c r="A42" s="201"/>
      <c r="B42" s="221"/>
      <c r="C42" s="201"/>
      <c r="D42" s="201"/>
      <c r="E42" s="201"/>
      <c r="F42" s="201"/>
      <c r="G42" s="201"/>
      <c r="H42" s="201"/>
      <c r="I42" s="222"/>
      <c r="J42" s="201"/>
    </row>
    <row r="43" spans="1:10" ht="20.100000000000001" customHeight="1" x14ac:dyDescent="0.15">
      <c r="A43" s="201"/>
      <c r="B43" s="221"/>
      <c r="C43" s="201"/>
      <c r="D43" s="201"/>
      <c r="E43" s="201"/>
      <c r="F43" s="201"/>
      <c r="G43" s="201"/>
      <c r="H43" s="201"/>
      <c r="I43" s="222"/>
      <c r="J43" s="201"/>
    </row>
    <row r="44" spans="1:10" ht="20.100000000000001" customHeight="1" x14ac:dyDescent="0.15">
      <c r="A44" s="201"/>
      <c r="B44" s="221"/>
      <c r="C44" s="201"/>
      <c r="D44" s="201"/>
      <c r="E44" s="201"/>
      <c r="F44" s="201"/>
      <c r="G44" s="201"/>
      <c r="H44" s="201"/>
      <c r="I44" s="222"/>
      <c r="J44" s="201"/>
    </row>
    <row r="45" spans="1:10" ht="20.100000000000001" customHeight="1" x14ac:dyDescent="0.15">
      <c r="A45" s="201"/>
      <c r="B45" s="221"/>
      <c r="C45" s="201"/>
      <c r="D45" s="201"/>
      <c r="E45" s="201"/>
      <c r="F45" s="201"/>
      <c r="G45" s="201"/>
      <c r="H45" s="201"/>
      <c r="I45" s="222"/>
      <c r="J45" s="201"/>
    </row>
    <row r="46" spans="1:10" ht="20.100000000000001" customHeight="1" x14ac:dyDescent="0.15">
      <c r="A46" s="201"/>
      <c r="B46" s="221"/>
      <c r="C46" s="201"/>
      <c r="D46" s="201"/>
      <c r="E46" s="201"/>
      <c r="F46" s="201"/>
      <c r="G46" s="201"/>
      <c r="H46" s="201"/>
      <c r="I46" s="222"/>
      <c r="J46" s="201"/>
    </row>
    <row r="47" spans="1:10" ht="20.100000000000001" customHeight="1" x14ac:dyDescent="0.15">
      <c r="A47" s="201"/>
      <c r="B47" s="223"/>
      <c r="C47" s="224"/>
      <c r="D47" s="224"/>
      <c r="E47" s="224"/>
      <c r="F47" s="224"/>
      <c r="G47" s="224"/>
      <c r="H47" s="224"/>
      <c r="I47" s="225"/>
      <c r="J47" s="201"/>
    </row>
    <row r="48" spans="1:10" ht="20.100000000000001" customHeight="1" x14ac:dyDescent="0.15">
      <c r="A48" s="763" t="s">
        <v>325</v>
      </c>
      <c r="B48" s="763"/>
      <c r="C48" s="763"/>
      <c r="D48" s="763"/>
      <c r="E48" s="763"/>
      <c r="F48" s="763"/>
      <c r="G48" s="763"/>
      <c r="H48" s="763"/>
      <c r="I48" s="763"/>
      <c r="J48" s="763"/>
    </row>
  </sheetData>
  <sheetProtection algorithmName="SHA-512" hashValue="4xFhreGy4adVYoZ8c8mNsU0J+F/uBPTvt+hKzPW5PnZEWVUraAwkyPrwibSIfvxeD/OUvYxJ44dPYY4fGhEHfg==" saltValue="AhF/gj1KFn0sldmUVvHjUQ==" spinCount="100000" sheet="1" objects="1" scenarios="1"/>
  <mergeCells count="20">
    <mergeCell ref="H1:I1"/>
    <mergeCell ref="B2:I3"/>
    <mergeCell ref="B4:I4"/>
    <mergeCell ref="B5:I6"/>
    <mergeCell ref="C7:D8"/>
    <mergeCell ref="E7:H8"/>
    <mergeCell ref="C9:D10"/>
    <mergeCell ref="E9:H10"/>
    <mergeCell ref="B13:I13"/>
    <mergeCell ref="B14:I14"/>
    <mergeCell ref="B24:I24"/>
    <mergeCell ref="D21:G21"/>
    <mergeCell ref="D22:G22"/>
    <mergeCell ref="B25:I25"/>
    <mergeCell ref="A48:J48"/>
    <mergeCell ref="B15:I15"/>
    <mergeCell ref="B16:I16"/>
    <mergeCell ref="C18:D18"/>
    <mergeCell ref="G18:H18"/>
    <mergeCell ref="D20:G20"/>
  </mergeCells>
  <phoneticPr fontId="2"/>
  <printOptions horizontalCentered="1"/>
  <pageMargins left="0.98425196850393704" right="0.59055118110236227" top="0.59055118110236227" bottom="0.39370078740157483" header="0.39370078740157483" footer="0.31496062992125984"/>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D2" sqref="D2"/>
    </sheetView>
  </sheetViews>
  <sheetFormatPr defaultColWidth="8.875" defaultRowHeight="13.5" x14ac:dyDescent="0.15"/>
  <cols>
    <col min="2" max="2" width="32.875" customWidth="1"/>
    <col min="3" max="3" width="8.875" customWidth="1"/>
    <col min="4" max="4" width="17.125" customWidth="1"/>
    <col min="5" max="5" width="22" customWidth="1"/>
    <col min="6" max="6" width="21" customWidth="1"/>
    <col min="7" max="7" width="68.625" customWidth="1"/>
  </cols>
  <sheetData>
    <row r="1" spans="1:7" ht="21.75" customHeight="1" x14ac:dyDescent="0.15">
      <c r="A1" s="2" t="s">
        <v>128</v>
      </c>
      <c r="B1" s="2" t="s">
        <v>129</v>
      </c>
      <c r="C1" s="790" t="s">
        <v>130</v>
      </c>
      <c r="D1" s="790"/>
      <c r="E1" s="2" t="s">
        <v>131</v>
      </c>
      <c r="F1" s="2" t="s">
        <v>132</v>
      </c>
      <c r="G1" s="2" t="s">
        <v>133</v>
      </c>
    </row>
    <row r="2" spans="1:7" ht="69" customHeight="1" x14ac:dyDescent="0.15">
      <c r="A2" s="1">
        <v>1</v>
      </c>
      <c r="B2" s="3">
        <f>'(A)入力シート'!F16</f>
        <v>0</v>
      </c>
      <c r="C2" s="6" t="s">
        <v>153</v>
      </c>
      <c r="D2" s="255">
        <f>'(A)入力シート'!L72</f>
        <v>0</v>
      </c>
      <c r="E2" s="1">
        <f>'(A)入力シート'!F27</f>
        <v>0</v>
      </c>
      <c r="F2" s="1">
        <f>'(A)入力シート'!F28</f>
        <v>0</v>
      </c>
      <c r="G2" s="4">
        <f>'(A)入力シート'!C74</f>
        <v>0</v>
      </c>
    </row>
  </sheetData>
  <sheetProtection algorithmName="SHA-512" hashValue="NFlbuLbHkzLdD5vgXNvUP/HbXzoJAgh2evT4iI5P4v2VzsgwfXt3tkFPfY6pkesN2LNA833I1n1wiuWl1YdHBQ==" saltValue="R2TRFpa7uJpFSmPU+PVZWw==" spinCount="100000" sheet="1" objects="1" scenarios="1"/>
  <mergeCells count="1">
    <mergeCell ref="C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(C)参加申込書</vt:lpstr>
      <vt:lpstr>(D)アナウンス原稿</vt:lpstr>
      <vt:lpstr>(E)ステージ配置図</vt:lpstr>
      <vt:lpstr>(F)前売券申込書</vt:lpstr>
      <vt:lpstr>(G)出演順調整申請書</vt:lpstr>
      <vt:lpstr>(H)参加料払込確認</vt:lpstr>
      <vt:lpstr>事務局作業用①</vt:lpstr>
      <vt:lpstr>'(C)参加申込書'!Print_Area</vt:lpstr>
      <vt:lpstr>'(D)アナウンス原稿'!Print_Area</vt:lpstr>
      <vt:lpstr>'(E)ステージ配置図'!Print_Area</vt:lpstr>
      <vt:lpstr>'(F)前売券申込書'!Print_Area</vt:lpstr>
      <vt:lpstr>'(G)出演順調整申請書'!Print_Area</vt:lpstr>
      <vt:lpstr>'(H)参加料払込確認'!Print_Area</vt:lpstr>
      <vt:lpstr>イケマ_カズコ</vt:lpstr>
    </vt:vector>
  </TitlesOfParts>
  <Manager>沖縄県吹奏楽連盟</Manager>
  <Company>沖縄県吹奏楽連盟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沖縄県吹奏楽連盟</dc:creator>
  <cp:keywords/>
  <dc:description/>
  <cp:lastModifiedBy>沖縄県吹奏楽連盟</cp:lastModifiedBy>
  <cp:lastPrinted>2023-06-04T08:29:16Z</cp:lastPrinted>
  <dcterms:created xsi:type="dcterms:W3CDTF">2019-02-27T02:49:53Z</dcterms:created>
  <dcterms:modified xsi:type="dcterms:W3CDTF">2023-06-04T09:03:04Z</dcterms:modified>
  <cp:category/>
</cp:coreProperties>
</file>